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JEMY-OEE\2026\2. Febrero\Fichas Pesquerias Año 2025_04.02.26\FICHAS_PESCA_AÑO 2025\"/>
    </mc:Choice>
  </mc:AlternateContent>
  <xr:revisionPtr revIDLastSave="0" documentId="13_ncr:1_{66EC0863-A337-42E9-952F-B3FF555F80C6}" xr6:coauthVersionLast="36" xr6:coauthVersionMax="36" xr10:uidLastSave="{00000000-0000-0000-0000-000000000000}"/>
  <bookViews>
    <workbookView xWindow="0" yWindow="0" windowWidth="28800" windowHeight="11505" activeTab="2" xr2:uid="{00000000-000D-0000-FFFF-FFFF00000000}"/>
  </bookViews>
  <sheets>
    <sheet name="bacalao" sheetId="4" r:id="rId1"/>
    <sheet name="Estacionalidad_f" sheetId="6" r:id="rId2"/>
    <sheet name="Expectativa_f" sheetId="7" r:id="rId3"/>
  </sheets>
  <definedNames>
    <definedName name="_xlnm._FilterDatabase" localSheetId="0" hidden="1">bacalao!#REF!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5" i="7" l="1"/>
  <c r="E164" i="7"/>
  <c r="E163" i="7"/>
  <c r="E162" i="7"/>
  <c r="E161" i="7"/>
  <c r="E160" i="7"/>
  <c r="E159" i="7"/>
  <c r="E158" i="7"/>
  <c r="E157" i="7"/>
  <c r="E156" i="7"/>
  <c r="E155" i="7"/>
  <c r="E154" i="7"/>
  <c r="E153" i="7"/>
  <c r="E152" i="7"/>
  <c r="E151" i="7"/>
  <c r="E150" i="7"/>
  <c r="E149" i="7"/>
  <c r="E148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5" i="7"/>
  <c r="E114" i="7"/>
  <c r="E113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F59" i="7" s="1"/>
  <c r="G59" i="7" s="1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J28" i="7"/>
  <c r="E28" i="7"/>
  <c r="E27" i="7"/>
  <c r="F26" i="7"/>
  <c r="G26" i="7" s="1"/>
  <c r="E26" i="7"/>
  <c r="E25" i="7"/>
  <c r="E24" i="7"/>
  <c r="E23" i="7"/>
  <c r="E22" i="7"/>
  <c r="E21" i="7"/>
  <c r="K20" i="7"/>
  <c r="E20" i="7"/>
  <c r="E19" i="7"/>
  <c r="E18" i="7"/>
  <c r="E17" i="7"/>
  <c r="K16" i="7"/>
  <c r="E16" i="7"/>
  <c r="E15" i="7"/>
  <c r="E14" i="7"/>
  <c r="E13" i="7"/>
  <c r="F28" i="7" s="1"/>
  <c r="K12" i="7"/>
  <c r="E12" i="7"/>
  <c r="E11" i="7"/>
  <c r="E10" i="7"/>
  <c r="F152" i="7" s="1"/>
  <c r="G152" i="7" s="1"/>
  <c r="AG7" i="7"/>
  <c r="A37" i="6"/>
  <c r="M25" i="6"/>
  <c r="L25" i="6"/>
  <c r="K25" i="6"/>
  <c r="J25" i="6"/>
  <c r="I25" i="6"/>
  <c r="H25" i="6"/>
  <c r="G25" i="6"/>
  <c r="F25" i="6"/>
  <c r="E25" i="6"/>
  <c r="D25" i="6"/>
  <c r="C25" i="6"/>
  <c r="B25" i="6"/>
  <c r="AB4" i="6"/>
  <c r="G28" i="7" l="1"/>
  <c r="F54" i="7"/>
  <c r="G54" i="7" s="1"/>
  <c r="F161" i="7"/>
  <c r="G161" i="7" s="1"/>
  <c r="F13" i="7"/>
  <c r="G13" i="7" s="1"/>
  <c r="K13" i="7"/>
  <c r="K21" i="7"/>
  <c r="F101" i="7"/>
  <c r="G101" i="7" s="1"/>
  <c r="F14" i="7"/>
  <c r="G14" i="7" s="1"/>
  <c r="F42" i="7"/>
  <c r="G42" i="7" s="1"/>
  <c r="F62" i="7"/>
  <c r="G62" i="7" s="1"/>
  <c r="F82" i="7"/>
  <c r="G82" i="7" s="1"/>
  <c r="F102" i="7"/>
  <c r="G102" i="7" s="1"/>
  <c r="F122" i="7"/>
  <c r="G122" i="7" s="1"/>
  <c r="F142" i="7"/>
  <c r="G142" i="7" s="1"/>
  <c r="F162" i="7"/>
  <c r="G162" i="7" s="1"/>
  <c r="K10" i="7"/>
  <c r="K14" i="7"/>
  <c r="K18" i="7"/>
  <c r="F29" i="7"/>
  <c r="G29" i="7" s="1"/>
  <c r="F49" i="7"/>
  <c r="G49" i="7" s="1"/>
  <c r="F69" i="7"/>
  <c r="G69" i="7" s="1"/>
  <c r="F89" i="7"/>
  <c r="G89" i="7" s="1"/>
  <c r="F109" i="7"/>
  <c r="G109" i="7" s="1"/>
  <c r="F129" i="7"/>
  <c r="G129" i="7" s="1"/>
  <c r="F149" i="7"/>
  <c r="G149" i="7" s="1"/>
  <c r="F39" i="7"/>
  <c r="G39" i="7" s="1"/>
  <c r="F106" i="7"/>
  <c r="G106" i="7" s="1"/>
  <c r="F153" i="7"/>
  <c r="G153" i="7" s="1"/>
  <c r="F134" i="7"/>
  <c r="G134" i="7" s="1"/>
  <c r="F86" i="7"/>
  <c r="G86" i="7" s="1"/>
  <c r="F126" i="7"/>
  <c r="G126" i="7" s="1"/>
  <c r="F67" i="7"/>
  <c r="G67" i="7" s="1"/>
  <c r="F121" i="7"/>
  <c r="G121" i="7" s="1"/>
  <c r="F108" i="7"/>
  <c r="G108" i="7" s="1"/>
  <c r="F113" i="7"/>
  <c r="G113" i="7" s="1"/>
  <c r="F21" i="7"/>
  <c r="G21" i="7" s="1"/>
  <c r="F120" i="7"/>
  <c r="G120" i="7" s="1"/>
  <c r="F147" i="7"/>
  <c r="G147" i="7" s="1"/>
  <c r="F63" i="7"/>
  <c r="G63" i="7" s="1"/>
  <c r="F83" i="7"/>
  <c r="G83" i="7" s="1"/>
  <c r="F11" i="7"/>
  <c r="G11" i="7" s="1"/>
  <c r="F30" i="7"/>
  <c r="G30" i="7" s="1"/>
  <c r="F90" i="7"/>
  <c r="G90" i="7" s="1"/>
  <c r="F130" i="7"/>
  <c r="G130" i="7" s="1"/>
  <c r="F150" i="7"/>
  <c r="G150" i="7" s="1"/>
  <c r="F77" i="7"/>
  <c r="G77" i="7" s="1"/>
  <c r="F137" i="7"/>
  <c r="G137" i="7" s="1"/>
  <c r="F157" i="7"/>
  <c r="G157" i="7" s="1"/>
  <c r="F93" i="7"/>
  <c r="G93" i="7" s="1"/>
  <c r="F80" i="7"/>
  <c r="G80" i="7" s="1"/>
  <c r="F100" i="7"/>
  <c r="G100" i="7" s="1"/>
  <c r="F160" i="7"/>
  <c r="G160" i="7" s="1"/>
  <c r="F47" i="7"/>
  <c r="G47" i="7" s="1"/>
  <c r="F10" i="7"/>
  <c r="F18" i="7"/>
  <c r="G18" i="7" s="1"/>
  <c r="F115" i="7"/>
  <c r="G115" i="7" s="1"/>
  <c r="F135" i="7"/>
  <c r="G135" i="7" s="1"/>
  <c r="F96" i="7"/>
  <c r="G96" i="7" s="1"/>
  <c r="F136" i="7"/>
  <c r="G136" i="7" s="1"/>
  <c r="F103" i="7"/>
  <c r="G103" i="7" s="1"/>
  <c r="F123" i="7"/>
  <c r="G123" i="7" s="1"/>
  <c r="F163" i="7"/>
  <c r="G163" i="7" s="1"/>
  <c r="F110" i="7"/>
  <c r="G110" i="7" s="1"/>
  <c r="F24" i="7"/>
  <c r="G24" i="7" s="1"/>
  <c r="F37" i="7"/>
  <c r="G37" i="7" s="1"/>
  <c r="F57" i="7"/>
  <c r="G57" i="7" s="1"/>
  <c r="F97" i="7"/>
  <c r="G97" i="7" s="1"/>
  <c r="F117" i="7"/>
  <c r="G117" i="7" s="1"/>
  <c r="N25" i="6"/>
  <c r="K11" i="7"/>
  <c r="K15" i="7"/>
  <c r="K19" i="7"/>
  <c r="F44" i="7"/>
  <c r="G44" i="7" s="1"/>
  <c r="F64" i="7"/>
  <c r="G64" i="7" s="1"/>
  <c r="F84" i="7"/>
  <c r="G84" i="7" s="1"/>
  <c r="F104" i="7"/>
  <c r="G104" i="7" s="1"/>
  <c r="F124" i="7"/>
  <c r="G124" i="7" s="1"/>
  <c r="F144" i="7"/>
  <c r="G144" i="7" s="1"/>
  <c r="F164" i="7"/>
  <c r="G164" i="7" s="1"/>
  <c r="F17" i="7"/>
  <c r="G17" i="7" s="1"/>
  <c r="F27" i="7"/>
  <c r="G27" i="7" s="1"/>
  <c r="F40" i="7"/>
  <c r="G40" i="7" s="1"/>
  <c r="F60" i="7"/>
  <c r="G60" i="7" s="1"/>
  <c r="F87" i="7"/>
  <c r="G87" i="7" s="1"/>
  <c r="F107" i="7"/>
  <c r="G107" i="7" s="1"/>
  <c r="F127" i="7"/>
  <c r="G127" i="7" s="1"/>
  <c r="F94" i="7"/>
  <c r="G94" i="7" s="1"/>
  <c r="F114" i="7"/>
  <c r="G114" i="7" s="1"/>
  <c r="F48" i="7"/>
  <c r="G48" i="7" s="1"/>
  <c r="F35" i="7"/>
  <c r="G35" i="7" s="1"/>
  <c r="F36" i="7"/>
  <c r="G36" i="7" s="1"/>
  <c r="F143" i="7"/>
  <c r="G143" i="7" s="1"/>
  <c r="F19" i="7"/>
  <c r="G19" i="7" s="1"/>
  <c r="F71" i="7"/>
  <c r="G71" i="7" s="1"/>
  <c r="F91" i="7"/>
  <c r="G91" i="7" s="1"/>
  <c r="F111" i="7"/>
  <c r="G111" i="7" s="1"/>
  <c r="F131" i="7"/>
  <c r="G131" i="7" s="1"/>
  <c r="F151" i="7"/>
  <c r="G151" i="7" s="1"/>
  <c r="F79" i="7"/>
  <c r="G79" i="7" s="1"/>
  <c r="F119" i="7"/>
  <c r="G119" i="7" s="1"/>
  <c r="F146" i="7"/>
  <c r="G146" i="7" s="1"/>
  <c r="F41" i="7"/>
  <c r="G41" i="7" s="1"/>
  <c r="F61" i="7"/>
  <c r="G61" i="7" s="1"/>
  <c r="F81" i="7"/>
  <c r="G81" i="7" s="1"/>
  <c r="F148" i="7"/>
  <c r="G148" i="7" s="1"/>
  <c r="F55" i="7"/>
  <c r="G55" i="7" s="1"/>
  <c r="F75" i="7"/>
  <c r="G75" i="7" s="1"/>
  <c r="F95" i="7"/>
  <c r="G95" i="7" s="1"/>
  <c r="F116" i="7"/>
  <c r="G116" i="7" s="1"/>
  <c r="F43" i="7"/>
  <c r="G43" i="7" s="1"/>
  <c r="F15" i="7"/>
  <c r="G15" i="7" s="1"/>
  <c r="F58" i="7"/>
  <c r="G58" i="7" s="1"/>
  <c r="F118" i="7"/>
  <c r="G118" i="7" s="1"/>
  <c r="F138" i="7"/>
  <c r="G138" i="7" s="1"/>
  <c r="F158" i="7"/>
  <c r="G158" i="7" s="1"/>
  <c r="F159" i="7"/>
  <c r="G159" i="7" s="1"/>
  <c r="F46" i="7"/>
  <c r="G46" i="7" s="1"/>
  <c r="F66" i="7"/>
  <c r="G66" i="7" s="1"/>
  <c r="F33" i="7"/>
  <c r="G33" i="7" s="1"/>
  <c r="F53" i="7"/>
  <c r="G53" i="7" s="1"/>
  <c r="F73" i="7"/>
  <c r="G73" i="7" s="1"/>
  <c r="F133" i="7"/>
  <c r="G133" i="7" s="1"/>
  <c r="F140" i="7"/>
  <c r="G140" i="7" s="1"/>
  <c r="K17" i="7"/>
  <c r="F34" i="7"/>
  <c r="G34" i="7" s="1"/>
  <c r="F74" i="7"/>
  <c r="G74" i="7" s="1"/>
  <c r="F141" i="7"/>
  <c r="G141" i="7" s="1"/>
  <c r="F68" i="7"/>
  <c r="G68" i="7" s="1"/>
  <c r="F88" i="7"/>
  <c r="G88" i="7" s="1"/>
  <c r="F76" i="7"/>
  <c r="G76" i="7" s="1"/>
  <c r="F78" i="7"/>
  <c r="G78" i="7" s="1"/>
  <c r="F98" i="7"/>
  <c r="G98" i="7" s="1"/>
  <c r="F12" i="7"/>
  <c r="G12" i="7" s="1"/>
  <c r="F45" i="7"/>
  <c r="G45" i="7" s="1"/>
  <c r="F85" i="7"/>
  <c r="G85" i="7" s="1"/>
  <c r="F105" i="7"/>
  <c r="G105" i="7" s="1"/>
  <c r="F165" i="7"/>
  <c r="G165" i="7" s="1"/>
  <c r="F99" i="7"/>
  <c r="G99" i="7" s="1"/>
  <c r="F139" i="7"/>
  <c r="G139" i="7" s="1"/>
  <c r="F154" i="7"/>
  <c r="G154" i="7" s="1"/>
  <c r="F128" i="7"/>
  <c r="G128" i="7" s="1"/>
  <c r="F22" i="7"/>
  <c r="G22" i="7" s="1"/>
  <c r="F155" i="7"/>
  <c r="G155" i="7" s="1"/>
  <c r="F23" i="7"/>
  <c r="G23" i="7" s="1"/>
  <c r="F56" i="7"/>
  <c r="G56" i="7" s="1"/>
  <c r="F156" i="7"/>
  <c r="G156" i="7" s="1"/>
  <c r="F50" i="7"/>
  <c r="G50" i="7" s="1"/>
  <c r="F70" i="7"/>
  <c r="G70" i="7" s="1"/>
  <c r="F31" i="7"/>
  <c r="G31" i="7" s="1"/>
  <c r="F51" i="7"/>
  <c r="G51" i="7" s="1"/>
  <c r="F25" i="7"/>
  <c r="G25" i="7" s="1"/>
  <c r="F38" i="7"/>
  <c r="G38" i="7" s="1"/>
  <c r="F16" i="7"/>
  <c r="G16" i="7" s="1"/>
  <c r="F20" i="7"/>
  <c r="G20" i="7" s="1"/>
  <c r="F65" i="7"/>
  <c r="G65" i="7" s="1"/>
  <c r="F125" i="7"/>
  <c r="G125" i="7" s="1"/>
  <c r="F145" i="7"/>
  <c r="G145" i="7" s="1"/>
  <c r="F32" i="7"/>
  <c r="G32" i="7" s="1"/>
  <c r="F52" i="7"/>
  <c r="G52" i="7" s="1"/>
  <c r="F72" i="7"/>
  <c r="G72" i="7" s="1"/>
  <c r="F92" i="7"/>
  <c r="G92" i="7" s="1"/>
  <c r="F112" i="7"/>
  <c r="G112" i="7" s="1"/>
  <c r="F132" i="7"/>
  <c r="G132" i="7" s="1"/>
  <c r="B26" i="6" l="1"/>
  <c r="B30" i="6"/>
  <c r="C30" i="6" s="1"/>
  <c r="D30" i="6" s="1"/>
  <c r="E30" i="6" s="1"/>
  <c r="F30" i="6" s="1"/>
  <c r="G30" i="6" s="1"/>
  <c r="H30" i="6" s="1"/>
  <c r="I30" i="6" s="1"/>
  <c r="J30" i="6" s="1"/>
  <c r="K30" i="6" s="1"/>
  <c r="L30" i="6" s="1"/>
  <c r="M30" i="6" s="1"/>
  <c r="G10" i="7"/>
  <c r="L21" i="7" s="1"/>
  <c r="L19" i="7"/>
  <c r="L14" i="7" l="1"/>
  <c r="L16" i="7"/>
  <c r="L12" i="7"/>
  <c r="L15" i="7"/>
  <c r="L13" i="7"/>
  <c r="L10" i="7"/>
  <c r="L11" i="7"/>
  <c r="L20" i="7"/>
  <c r="L17" i="7"/>
  <c r="C26" i="6"/>
  <c r="B27" i="6"/>
  <c r="L18" i="7"/>
  <c r="B29" i="6" l="1"/>
  <c r="D26" i="6"/>
  <c r="C27" i="6"/>
  <c r="C29" i="6" s="1"/>
  <c r="E26" i="6" l="1"/>
  <c r="D27" i="6"/>
  <c r="D29" i="6" s="1"/>
  <c r="F26" i="6" l="1"/>
  <c r="E27" i="6"/>
  <c r="E29" i="6" l="1"/>
  <c r="G26" i="6"/>
  <c r="F27" i="6"/>
  <c r="F29" i="6" s="1"/>
  <c r="H26" i="6" l="1"/>
  <c r="G27" i="6"/>
  <c r="G29" i="6" s="1"/>
  <c r="I26" i="6" l="1"/>
  <c r="H27" i="6"/>
  <c r="H29" i="6" l="1"/>
  <c r="J26" i="6"/>
  <c r="I27" i="6"/>
  <c r="I29" i="6" s="1"/>
  <c r="K26" i="6" l="1"/>
  <c r="J27" i="6"/>
  <c r="J29" i="6" s="1"/>
  <c r="L26" i="6" l="1"/>
  <c r="K27" i="6"/>
  <c r="K29" i="6" s="1"/>
  <c r="M26" i="6" l="1"/>
  <c r="M27" i="6" s="1"/>
  <c r="L27" i="6"/>
  <c r="L29" i="6" s="1"/>
  <c r="M29" i="6" l="1"/>
  <c r="N27" i="6"/>
  <c r="AX6" i="4" l="1"/>
  <c r="AP6" i="4"/>
  <c r="AQ6" i="4"/>
  <c r="AR6" i="4"/>
  <c r="AS6" i="4"/>
  <c r="AT6" i="4"/>
  <c r="AU6" i="4"/>
  <c r="AW6" i="4"/>
  <c r="AW5" i="4"/>
  <c r="AW4" i="4"/>
  <c r="D54" i="4" l="1"/>
  <c r="D55" i="4"/>
  <c r="AR28" i="4" l="1"/>
  <c r="AX5" i="4" s="1"/>
  <c r="AR32" i="4" l="1"/>
  <c r="AR31" i="4"/>
  <c r="AR27" i="4"/>
  <c r="AX4" i="4" s="1"/>
  <c r="K42" i="4" s="1"/>
  <c r="Y32" i="4"/>
  <c r="AC24" i="4"/>
  <c r="AB4" i="4" s="1"/>
  <c r="AC27" i="4"/>
  <c r="AA4" i="4" s="1"/>
  <c r="B53" i="4"/>
  <c r="L5" i="4"/>
  <c r="B29" i="4"/>
  <c r="C29" i="4"/>
  <c r="D29" i="4"/>
  <c r="E29" i="4"/>
  <c r="F29" i="4"/>
  <c r="G29" i="4"/>
  <c r="H29" i="4"/>
  <c r="I29" i="4"/>
  <c r="J29" i="4"/>
  <c r="K29" i="4"/>
  <c r="L29" i="4"/>
  <c r="M29" i="4"/>
  <c r="N30" i="4"/>
  <c r="N34" i="4"/>
  <c r="N29" i="4" l="1"/>
  <c r="L4" i="4" s="1"/>
  <c r="L6" i="4" s="1"/>
  <c r="B44" i="4" s="1"/>
  <c r="E55" i="4"/>
  <c r="E54" i="4"/>
  <c r="AX9" i="4"/>
  <c r="E53" i="4"/>
  <c r="AL39" i="4"/>
  <c r="E56" i="4" l="1"/>
  <c r="E57" i="4" s="1"/>
  <c r="D53" i="4"/>
  <c r="AB5" i="4" l="1"/>
  <c r="M33" i="4" l="1"/>
  <c r="L33" i="4"/>
  <c r="K33" i="4"/>
  <c r="AX10" i="4" l="1"/>
  <c r="AA7" i="4" l="1"/>
  <c r="AX8" i="4" s="1"/>
  <c r="C6" i="4" l="1"/>
  <c r="D6" i="4"/>
  <c r="E6" i="4"/>
  <c r="F6" i="4"/>
  <c r="G6" i="4"/>
  <c r="H6" i="4"/>
  <c r="I6" i="4"/>
  <c r="J6" i="4"/>
  <c r="C33" i="4"/>
  <c r="D33" i="4"/>
  <c r="E33" i="4"/>
  <c r="F33" i="4"/>
  <c r="G33" i="4"/>
  <c r="H33" i="4"/>
  <c r="I33" i="4"/>
  <c r="J33" i="4"/>
  <c r="B33" i="4"/>
  <c r="N33" i="4" s="1"/>
  <c r="K4" i="4" s="1"/>
  <c r="K6" i="4" s="1"/>
  <c r="L9" i="4" s="1"/>
  <c r="AA5" i="4" l="1"/>
  <c r="AB7" i="4" s="1"/>
  <c r="AF40" i="4" l="1"/>
  <c r="L42" i="4"/>
  <c r="B41" i="4"/>
  <c r="X32" i="4" l="1"/>
  <c r="U32" i="4" l="1"/>
  <c r="Q32" i="4"/>
  <c r="AJ6" i="4" l="1"/>
  <c r="AK6" i="4"/>
  <c r="AL6" i="4"/>
  <c r="AM6" i="4"/>
  <c r="AN6" i="4"/>
  <c r="AO6" i="4"/>
  <c r="AI6" i="4"/>
  <c r="B6" i="4" l="1"/>
  <c r="H41" i="4"/>
  <c r="R33" i="4"/>
  <c r="E41" i="4" l="1"/>
  <c r="AI40" i="4" l="1"/>
  <c r="AH40" i="4"/>
  <c r="S5" i="4" l="1"/>
  <c r="T5" i="4"/>
  <c r="U5" i="4"/>
  <c r="V5" i="4"/>
  <c r="W5" i="4"/>
  <c r="X5" i="4"/>
  <c r="Y5" i="4"/>
  <c r="Z5" i="4"/>
  <c r="R5" i="4"/>
  <c r="H43" i="4" l="1"/>
  <c r="H42" i="4"/>
  <c r="E43" i="4"/>
  <c r="E4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Pedro Machare Chacon</author>
    <author>Jemmy Dennis Vargas Maytahuari</author>
    <author>Ruben Yanayaco Sarango - O/S</author>
  </authors>
  <commentList>
    <comment ref="I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 TOLVAS, no coincide con base desembarque harriet 2019, preguntar</t>
        </r>
      </text>
    </comment>
    <comment ref="J4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de tolvas coincide con data carpeta NUEVO</t>
        </r>
      </text>
    </comment>
    <comment ref="K4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Pedro Machare Chacon:</t>
        </r>
        <r>
          <rPr>
            <sz val="9"/>
            <color indexed="81"/>
            <rFont val="Tahoma"/>
            <family val="2"/>
          </rPr>
          <t xml:space="preserve">
Tolvas</t>
        </r>
      </text>
    </comment>
    <comment ref="W4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CARPETA pesca_acuicultura</t>
        </r>
      </text>
    </comment>
    <comment ref="X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base Harriet</t>
        </r>
      </text>
    </comment>
    <comment ref="AR4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base harriet</t>
        </r>
      </text>
    </comment>
    <comment ref="AR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Base Harriet</t>
        </r>
      </text>
    </comment>
    <comment ref="F7" authorId="2" shapeId="0" xr:uid="{00000000-0006-0000-0000-000008000000}">
      <text>
        <r>
          <rPr>
            <sz val="9"/>
            <color indexed="81"/>
            <rFont val="Tahoma"/>
            <family val="2"/>
          </rPr>
          <t>RM N° 007-2019-PRODUCE</t>
        </r>
      </text>
    </comment>
    <comment ref="G7" authorId="2" shapeId="0" xr:uid="{00000000-0006-0000-0000-000009000000}">
      <text>
        <r>
          <rPr>
            <sz val="9"/>
            <color indexed="81"/>
            <rFont val="Tahoma"/>
            <family val="2"/>
          </rPr>
          <t>RM Nº 001-2020-PRODUCE</t>
        </r>
      </text>
    </comment>
    <comment ref="H7" authorId="2" shapeId="0" xr:uid="{00000000-0006-0000-0000-00000A000000}">
      <text>
        <r>
          <rPr>
            <sz val="9"/>
            <color indexed="81"/>
            <rFont val="Tahoma"/>
            <family val="2"/>
          </rPr>
          <t>RM Nº 00085-2021-PRODUCE</t>
        </r>
      </text>
    </comment>
    <comment ref="I7" authorId="2" shapeId="0" xr:uid="{00000000-0006-0000-0000-00000B000000}">
      <text>
        <r>
          <rPr>
            <sz val="9"/>
            <color indexed="81"/>
            <rFont val="Tahoma"/>
            <family val="2"/>
          </rPr>
          <t>RM Nº 000456-2021-PRODUCE</t>
        </r>
      </text>
    </comment>
    <comment ref="J7" authorId="2" shapeId="0" xr:uid="{00000000-0006-0000-0000-00000C000000}">
      <text>
        <r>
          <rPr>
            <sz val="9"/>
            <color indexed="81"/>
            <rFont val="Tahoma"/>
            <family val="2"/>
          </rPr>
          <t>RM Nº 0460-2022-PRODUCE</t>
        </r>
      </text>
    </comment>
    <comment ref="K7" authorId="2" shapeId="0" xr:uid="{00000000-0006-0000-0000-00000D000000}">
      <text>
        <r>
          <rPr>
            <sz val="9"/>
            <color indexed="81"/>
            <rFont val="Tahoma"/>
            <family val="2"/>
          </rPr>
          <t>R.M. N° 0010-2024-PRODUCE</t>
        </r>
      </text>
    </comment>
    <comment ref="L7" authorId="3" shapeId="0" xr:uid="{E776AC9F-652D-4739-A844-96BB3A037BF1}">
      <text>
        <r>
          <rPr>
            <b/>
            <sz val="9"/>
            <color indexed="81"/>
            <rFont val="Tahoma"/>
            <charset val="1"/>
          </rPr>
          <t>RM N° 514-2024-PRODUCE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<sst xmlns="http://schemas.openxmlformats.org/spreadsheetml/2006/main" count="332" uniqueCount="118">
  <si>
    <t>Congelado</t>
  </si>
  <si>
    <t>Fresco</t>
  </si>
  <si>
    <t>Total</t>
  </si>
  <si>
    <t>Producción</t>
  </si>
  <si>
    <t>Desembarques</t>
  </si>
  <si>
    <t>Exportaciones</t>
  </si>
  <si>
    <t>Total Suma de FOB</t>
  </si>
  <si>
    <t>Toneladas</t>
  </si>
  <si>
    <t>Millones USD-FOB</t>
  </si>
  <si>
    <t>CONGELADO</t>
  </si>
  <si>
    <t>Total general</t>
  </si>
  <si>
    <t>ESTADOS UNIDOS</t>
  </si>
  <si>
    <t>CALLAO</t>
  </si>
  <si>
    <t>Volumen (TM)</t>
  </si>
  <si>
    <t>Cuota (TM)</t>
  </si>
  <si>
    <t>BACALAO</t>
  </si>
  <si>
    <t xml:space="preserve"> </t>
  </si>
  <si>
    <t>https://es.extendoffice.com/documents/excel/2031-excel-hide-zero-data-labels.html</t>
  </si>
  <si>
    <t>Truco para ocultar ceros en gráfico</t>
  </si>
  <si>
    <t>Suma de FOB</t>
  </si>
  <si>
    <t>Bacalao</t>
  </si>
  <si>
    <t>AEREA Y POSTAL EX-IAAC</t>
  </si>
  <si>
    <t xml:space="preserve"> Puerto </t>
  </si>
  <si>
    <t>Part. %</t>
  </si>
  <si>
    <t>Principales Zonas Producción CHD</t>
  </si>
  <si>
    <t>HG</t>
  </si>
  <si>
    <t>Principales productos CHD</t>
  </si>
  <si>
    <t>Plantas Pesqueras CHD</t>
  </si>
  <si>
    <t>CONGELADO SUPERFISH S.A.C (ALIMENTOS LOS FERROLES)</t>
  </si>
  <si>
    <t>TM</t>
  </si>
  <si>
    <t>US$ FOB</t>
  </si>
  <si>
    <t>US$-FOB</t>
  </si>
  <si>
    <t>Especie/País</t>
  </si>
  <si>
    <t>Especie/Origen</t>
  </si>
  <si>
    <t>Aporte Económico y Pesquero</t>
  </si>
  <si>
    <t>Aporte Económico</t>
  </si>
  <si>
    <t>Aporte Pesquero</t>
  </si>
  <si>
    <t>Part. % CHD</t>
  </si>
  <si>
    <t>VBP Pesca</t>
  </si>
  <si>
    <t>VBP % Des. Total</t>
  </si>
  <si>
    <t>Part. % Des. Total</t>
  </si>
  <si>
    <t>VBP Pesca - CHD</t>
  </si>
  <si>
    <t>VBP Part. % Des. CHD</t>
  </si>
  <si>
    <t>Part. % Des. CHD</t>
  </si>
  <si>
    <t>VBP Bacalao</t>
  </si>
  <si>
    <t>Desembarque Total</t>
  </si>
  <si>
    <t>Desembarque CHD</t>
  </si>
  <si>
    <t>precio 2007</t>
  </si>
  <si>
    <t>Desembarque industria pesquera</t>
  </si>
  <si>
    <t>Etiquetas de fila</t>
  </si>
  <si>
    <t>Valor</t>
  </si>
  <si>
    <t>Volumen</t>
  </si>
  <si>
    <t>Otros</t>
  </si>
  <si>
    <t>En USD-FOB</t>
  </si>
  <si>
    <t>(*) Dado que todo el desembarque se va CONGELADO para Industria Pesquera, ya no colocamos el cuadro de FRESCO que si se coloca en otras especies.</t>
  </si>
  <si>
    <t>ATICO</t>
  </si>
  <si>
    <t>SAN JUAN DE MARCONA</t>
  </si>
  <si>
    <t>PUCUSANA</t>
  </si>
  <si>
    <t>BAYOVAR</t>
  </si>
  <si>
    <t>SALAVERRY</t>
  </si>
  <si>
    <t>CHIMBOTE</t>
  </si>
  <si>
    <t>PISCO</t>
  </si>
  <si>
    <t>SAMANCO</t>
  </si>
  <si>
    <t>Suma de VOL. DESEMB</t>
  </si>
  <si>
    <t>Var. % 25/24</t>
  </si>
  <si>
    <t>EXPORTACIONES ENE-Dic 2025</t>
  </si>
  <si>
    <t>Actualizado 06/02/2026</t>
  </si>
  <si>
    <t>Ene-Dic_2025</t>
  </si>
  <si>
    <t>PARACHIQUE</t>
  </si>
  <si>
    <t>2025 (ENERO-DIC)</t>
  </si>
  <si>
    <t>2025*</t>
  </si>
  <si>
    <t>EXPORTACIÓN SEGÚN PAÍS DE DESTINO Ene-Dic 2025*</t>
  </si>
  <si>
    <t>EXPORTACIÓN SEGÚN LUGAR DE DE ORIGEN DE EXPORTACIÓN Ene-Dic 2025*</t>
  </si>
  <si>
    <t>OTROS</t>
  </si>
  <si>
    <t>Actualizado 11/02/2026</t>
  </si>
  <si>
    <t>CHD</t>
  </si>
  <si>
    <t>Desembarque pesquero mensual de recursos hidrobiológicos: Anchoveta, Bonito, Caballa, Jurel, Pejerrey, Perico, Cojinova, Cachema, Lenguado, Corvina, Choro, Cangrejo, Caracol, Erizo y Chanque, 2013-2023</t>
  </si>
  <si>
    <t>En Toneladas (TM.)</t>
  </si>
  <si>
    <t>Desembarque</t>
  </si>
  <si>
    <t>REGION</t>
  </si>
  <si>
    <t>(Todas)</t>
  </si>
  <si>
    <t xml:space="preserve">Gráfico: INDICE DE ESTACIONALIDAD 2013-2022 </t>
  </si>
  <si>
    <t>ESPECIE</t>
  </si>
  <si>
    <t>TIPO</t>
  </si>
  <si>
    <t>ZONA</t>
  </si>
  <si>
    <t>Suma de DESEMBARQUE (TM)</t>
  </si>
  <si>
    <t>Meses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</si>
  <si>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</si>
  <si>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</si>
  <si>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</si>
  <si>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</si>
  <si>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</si>
  <si>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</si>
  <si>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</si>
  <si>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</si>
  <si>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</si>
  <si>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</si>
  <si>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</si>
  <si>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</si>
  <si>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Promedio Mensual</t>
  </si>
  <si>
    <t>Indice de Estacionalidad</t>
  </si>
  <si>
    <t>Promedio</t>
  </si>
  <si>
    <t>Promedio (TM.)</t>
  </si>
  <si>
    <t>Gráfico: DESEMBARQUE VS. ESTACIONALIDAD, 2025</t>
  </si>
  <si>
    <t>https://www.youtube.com/watch?v=iWZ9H_OYYqk&amp;t=456s</t>
  </si>
  <si>
    <t>Gráfico: DESEMBARQUE REAL VS PRONÓSTICO (ESTACIONALIDAD)</t>
  </si>
  <si>
    <t>Mes</t>
  </si>
  <si>
    <t>En TM</t>
  </si>
  <si>
    <t>(En TM)</t>
  </si>
  <si>
    <t>t</t>
  </si>
  <si>
    <t>AÑO</t>
  </si>
  <si>
    <t>MES</t>
  </si>
  <si>
    <t>Pronóstico Reg.Lineal</t>
  </si>
  <si>
    <t>Indice Estacionalidad</t>
  </si>
  <si>
    <t>Pronóstico Estacionalidad con tendencia</t>
  </si>
  <si>
    <t>Desembarque Real</t>
  </si>
  <si>
    <t>Expectativa de Captura</t>
  </si>
  <si>
    <t>Gráfico: DESEMBARQUE REAL VS EXPECTATIVA DE CAPTURA (ESTACIONALIDAD)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</si>
</sst>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&quot;$&quot;#,##0\ ;\(&quot;$&quot;#,##0\)"/>
    <numFmt numFmtId="170" formatCode="#,##0.000"/>
    <numFmt numFmtId="171" formatCode="_-* #,##0_-;\-* #,##0_-;_-* &quot;-&quot;??_-;_-@_-"/>
    <numFmt numFmtId="172" formatCode="_-* #,##0.00\ _€_-;\-* #,##0.00\ _€_-;_-* &quot;-&quot;??\ _€_-;_-@_-"/>
    <numFmt numFmtId="173" formatCode="_(* #,##0.0_);_(* \(#,##0.0\);_(* &quot;-&quot;??_);_(@_)"/>
    <numFmt numFmtId="174" formatCode="[$$-340A]\ #,##0.00"/>
    <numFmt numFmtId="175" formatCode="_ &quot;S/.&quot;\ * #,##0.00_ ;_ &quot;S/.&quot;\ * \-#,##0.00_ ;_ &quot;S/.&quot;\ * &quot;-&quot;??_ ;_ @_ "/>
    <numFmt numFmtId="176" formatCode="_(&quot;S/.&quot;\ * #,##0.00_);_(&quot;S/.&quot;\ * \(#,##0.00\);_(&quot;S/.&quot;\ * &quot;-&quot;??_);_(@_)"/>
    <numFmt numFmtId="177" formatCode="#,##0.0000_ ;[Red]\-#,##0.0000\ "/>
    <numFmt numFmtId="178" formatCode="_-* #,##0.0_-;\-* #,##0.0_-;_-* &quot;-&quot;??_-;_-@_-"/>
    <numFmt numFmtId="179" formatCode="_-* #,##0.000_-;\-* #,##0.000_-;_-* &quot;-&quot;?_-;_-@_-"/>
    <numFmt numFmtId="180" formatCode="0.0"/>
    <numFmt numFmtId="181" formatCode="#,##0.0000_ ;\-#,##0.0000\ 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ourier"/>
      <family val="3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i/>
      <sz val="10"/>
      <name val="Times New Roman"/>
      <family val="1"/>
    </font>
    <font>
      <sz val="10"/>
      <name val="Times New Roman"/>
      <family val="1"/>
    </font>
    <font>
      <b/>
      <sz val="8"/>
      <color rgb="FF00000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 Light"/>
      <family val="2"/>
      <scheme val="major"/>
    </font>
    <font>
      <b/>
      <sz val="10"/>
      <color rgb="FF000000"/>
      <name val="Calibri Light"/>
      <family val="2"/>
      <scheme val="major"/>
    </font>
    <font>
      <b/>
      <sz val="10"/>
      <color rgb="FFC00000"/>
      <name val="Calibri"/>
      <family val="2"/>
      <scheme val="minor"/>
    </font>
    <font>
      <b/>
      <sz val="10"/>
      <color theme="9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</font>
    <font>
      <i/>
      <sz val="10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0"/>
      <name val="Calibri"/>
      <family val="2"/>
      <scheme val="minor"/>
    </font>
    <font>
      <b/>
      <sz val="12"/>
      <color rgb="FF0070C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color theme="4"/>
      <name val="Arial"/>
      <family val="2"/>
    </font>
    <font>
      <sz val="11"/>
      <color theme="1"/>
      <name val="Arial"/>
    </font>
    <font>
      <b/>
      <sz val="16"/>
      <color rgb="FFC00000"/>
      <name val="Arial"/>
      <family val="2"/>
    </font>
    <font>
      <b/>
      <sz val="11"/>
      <color rgb="FF0070C0"/>
      <name val="Arial"/>
    </font>
    <font>
      <b/>
      <sz val="14"/>
      <color rgb="FF002060"/>
      <name val="Arial"/>
      <family val="2"/>
    </font>
    <font>
      <sz val="11"/>
      <color rgb="FFFF0000"/>
      <name val="Arial"/>
    </font>
    <font>
      <b/>
      <sz val="11"/>
      <color rgb="FF0070C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u/>
      <sz val="11"/>
      <color theme="0"/>
      <name val="Calibri"/>
      <family val="2"/>
      <scheme val="minor"/>
    </font>
    <font>
      <b/>
      <sz val="14"/>
      <color rgb="FFC00000"/>
      <name val="Arial"/>
      <family val="2"/>
    </font>
    <font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b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theme="4" tint="0.79998168889431442"/>
      </patternFill>
    </fill>
    <fill>
      <patternFill patternType="solid">
        <fgColor theme="7" tint="0.79998168889431442"/>
        <bgColor theme="4" tint="0.79998168889431442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14548173467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4506668294322"/>
      </right>
      <top style="thin">
        <color theme="4" tint="0.39994506668294322"/>
      </top>
      <bottom style="thin">
        <color theme="4" tint="0.39988402966399123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88402966399123"/>
      </bottom>
      <diagonal/>
    </border>
    <border>
      <left/>
      <right style="thin">
        <color theme="4" tint="0.39991454817346722"/>
      </right>
      <top style="thin">
        <color theme="4" tint="0.39994506668294322"/>
      </top>
      <bottom style="thin">
        <color theme="4" tint="0.39988402966399123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1454817346722"/>
      </left>
      <right/>
      <top/>
      <bottom/>
      <diagonal/>
    </border>
    <border>
      <left/>
      <right style="thin">
        <color theme="4" tint="0.39991454817346722"/>
      </right>
      <top/>
      <bottom/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/>
      <right/>
      <top/>
      <bottom style="thin">
        <color theme="4" tint="0.39991454817346722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4506668294322"/>
      </left>
      <right/>
      <top/>
      <bottom style="thin">
        <color theme="4" tint="0.39991454817346722"/>
      </bottom>
      <diagonal/>
    </border>
    <border>
      <left/>
      <right style="thin">
        <color theme="4" tint="0.39994506668294322"/>
      </right>
      <top/>
      <bottom style="thin">
        <color theme="4" tint="0.3999145481734672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/>
      <right style="thin">
        <color theme="4" tint="0.3999450666829432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165" fontId="1" fillId="0" borderId="0" applyFont="0" applyFill="0" applyBorder="0" applyAlignment="0" applyProtection="0"/>
    <xf numFmtId="0" fontId="11" fillId="0" borderId="0"/>
    <xf numFmtId="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" fillId="5" borderId="0" applyProtection="0"/>
    <xf numFmtId="0" fontId="13" fillId="5" borderId="0" applyProtection="0"/>
    <xf numFmtId="2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3" fillId="0" borderId="0"/>
    <xf numFmtId="0" fontId="19" fillId="0" borderId="0"/>
    <xf numFmtId="43" fontId="1" fillId="0" borderId="0" applyFont="0" applyFill="0" applyBorder="0" applyAlignment="0" applyProtection="0"/>
    <xf numFmtId="0" fontId="3" fillId="0" borderId="0"/>
    <xf numFmtId="174" fontId="18" fillId="0" borderId="0"/>
    <xf numFmtId="43" fontId="1" fillId="0" borderId="0" applyFont="0" applyFill="0" applyBorder="0" applyAlignment="0" applyProtection="0"/>
    <xf numFmtId="0" fontId="16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</cellStyleXfs>
  <cellXfs count="245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readingOrder="1"/>
    </xf>
    <xf numFmtId="0" fontId="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7" fontId="5" fillId="0" borderId="0" xfId="1" applyNumberFormat="1" applyFont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0" fillId="0" borderId="26" xfId="0" applyBorder="1" applyAlignment="1">
      <alignment vertical="center"/>
    </xf>
    <xf numFmtId="0" fontId="5" fillId="0" borderId="26" xfId="0" applyFont="1" applyBorder="1" applyAlignment="1">
      <alignment horizontal="left" vertical="center"/>
    </xf>
    <xf numFmtId="0" fontId="25" fillId="0" borderId="26" xfId="0" applyFont="1" applyBorder="1" applyAlignment="1">
      <alignment vertical="center"/>
    </xf>
    <xf numFmtId="0" fontId="30" fillId="0" borderId="28" xfId="0" applyFont="1" applyBorder="1" applyAlignment="1">
      <alignment vertical="center"/>
    </xf>
    <xf numFmtId="0" fontId="9" fillId="0" borderId="27" xfId="0" applyFont="1" applyBorder="1" applyAlignment="1">
      <alignment horizontal="left" vertical="center"/>
    </xf>
    <xf numFmtId="168" fontId="0" fillId="0" borderId="0" xfId="4" applyNumberFormat="1" applyFont="1" applyAlignment="1">
      <alignment vertical="center"/>
    </xf>
    <xf numFmtId="0" fontId="22" fillId="3" borderId="33" xfId="0" applyFont="1" applyFill="1" applyBorder="1" applyAlignment="1">
      <alignment horizontal="center" vertical="center"/>
    </xf>
    <xf numFmtId="0" fontId="22" fillId="3" borderId="33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left" vertical="center"/>
    </xf>
    <xf numFmtId="0" fontId="9" fillId="2" borderId="31" xfId="0" applyFont="1" applyFill="1" applyBorder="1" applyAlignment="1">
      <alignment horizontal="left" vertical="center"/>
    </xf>
    <xf numFmtId="0" fontId="9" fillId="2" borderId="36" xfId="0" applyFont="1" applyFill="1" applyBorder="1" applyAlignment="1">
      <alignment horizontal="center" vertical="center"/>
    </xf>
    <xf numFmtId="0" fontId="5" fillId="0" borderId="38" xfId="0" applyFont="1" applyBorder="1" applyAlignment="1">
      <alignment horizontal="left" vertical="center"/>
    </xf>
    <xf numFmtId="167" fontId="0" fillId="0" borderId="0" xfId="1" applyNumberFormat="1" applyFont="1" applyAlignment="1">
      <alignment vertical="center"/>
    </xf>
    <xf numFmtId="171" fontId="0" fillId="6" borderId="0" xfId="12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43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0" fontId="17" fillId="0" borderId="0" xfId="15" applyAlignment="1">
      <alignment vertical="center"/>
    </xf>
    <xf numFmtId="2" fontId="0" fillId="0" borderId="0" xfId="0" applyNumberFormat="1" applyAlignment="1">
      <alignment vertical="center"/>
    </xf>
    <xf numFmtId="165" fontId="0" fillId="0" borderId="0" xfId="4" applyFont="1" applyAlignment="1">
      <alignment vertical="center"/>
    </xf>
    <xf numFmtId="168" fontId="2" fillId="0" borderId="0" xfId="4" applyNumberFormat="1" applyFont="1" applyAlignment="1">
      <alignment vertical="center"/>
    </xf>
    <xf numFmtId="43" fontId="0" fillId="0" borderId="0" xfId="4" applyNumberFormat="1" applyFont="1" applyAlignment="1">
      <alignment vertical="center"/>
    </xf>
    <xf numFmtId="0" fontId="2" fillId="6" borderId="0" xfId="0" applyFont="1" applyFill="1" applyAlignment="1">
      <alignment vertical="center"/>
    </xf>
    <xf numFmtId="171" fontId="2" fillId="6" borderId="0" xfId="0" applyNumberFormat="1" applyFont="1" applyFill="1" applyAlignment="1">
      <alignment vertical="center"/>
    </xf>
    <xf numFmtId="171" fontId="0" fillId="6" borderId="0" xfId="0" applyNumberFormat="1" applyFill="1" applyAlignment="1">
      <alignment vertical="center"/>
    </xf>
    <xf numFmtId="0" fontId="9" fillId="0" borderId="39" xfId="0" applyFont="1" applyBorder="1" applyAlignment="1">
      <alignment horizontal="left" vertical="center"/>
    </xf>
    <xf numFmtId="0" fontId="5" fillId="10" borderId="0" xfId="0" applyFont="1" applyFill="1" applyAlignment="1">
      <alignment vertical="center"/>
    </xf>
    <xf numFmtId="0" fontId="5" fillId="0" borderId="23" xfId="0" applyFont="1" applyBorder="1" applyAlignment="1">
      <alignment vertical="center"/>
    </xf>
    <xf numFmtId="0" fontId="22" fillId="3" borderId="23" xfId="0" applyFont="1" applyFill="1" applyBorder="1" applyAlignment="1">
      <alignment horizontal="center" vertical="center"/>
    </xf>
    <xf numFmtId="0" fontId="22" fillId="3" borderId="23" xfId="0" applyFont="1" applyFill="1" applyBorder="1" applyAlignment="1">
      <alignment horizontal="center" vertical="center" wrapText="1"/>
    </xf>
    <xf numFmtId="0" fontId="9" fillId="7" borderId="23" xfId="0" applyFont="1" applyFill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170" fontId="5" fillId="0" borderId="0" xfId="0" applyNumberFormat="1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6" fontId="5" fillId="0" borderId="23" xfId="0" applyNumberFormat="1" applyFont="1" applyBorder="1" applyAlignment="1">
      <alignment horizontal="center" vertical="center"/>
    </xf>
    <xf numFmtId="166" fontId="9" fillId="7" borderId="23" xfId="0" applyNumberFormat="1" applyFont="1" applyFill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/>
    </xf>
    <xf numFmtId="3" fontId="32" fillId="0" borderId="23" xfId="0" applyNumberFormat="1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25" fillId="0" borderId="23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1" fontId="0" fillId="6" borderId="22" xfId="1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8" fontId="0" fillId="0" borderId="22" xfId="4" applyNumberFormat="1" applyFont="1" applyBorder="1" applyAlignment="1">
      <alignment horizontal="center" vertical="center"/>
    </xf>
    <xf numFmtId="43" fontId="0" fillId="0" borderId="22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0" fontId="9" fillId="13" borderId="35" xfId="0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9" fillId="0" borderId="39" xfId="0" applyNumberFormat="1" applyFon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3" fontId="5" fillId="0" borderId="21" xfId="0" applyNumberFormat="1" applyFont="1" applyBorder="1" applyAlignment="1">
      <alignment horizontal="center" vertical="center"/>
    </xf>
    <xf numFmtId="3" fontId="5" fillId="0" borderId="38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9" fillId="9" borderId="8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10" fontId="5" fillId="0" borderId="11" xfId="1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71" fontId="5" fillId="0" borderId="0" xfId="21" applyNumberFormat="1" applyFont="1" applyFill="1" applyBorder="1" applyAlignment="1">
      <alignment horizontal="center" vertical="center"/>
    </xf>
    <xf numFmtId="167" fontId="22" fillId="3" borderId="13" xfId="1" applyNumberFormat="1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10" fontId="22" fillId="3" borderId="15" xfId="1" applyNumberFormat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10" fontId="5" fillId="0" borderId="20" xfId="1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171" fontId="5" fillId="0" borderId="17" xfId="21" applyNumberFormat="1" applyFont="1" applyFill="1" applyBorder="1" applyAlignment="1">
      <alignment horizontal="center" vertical="center"/>
    </xf>
    <xf numFmtId="167" fontId="5" fillId="0" borderId="18" xfId="0" applyNumberFormat="1" applyFont="1" applyBorder="1" applyAlignment="1">
      <alignment horizontal="center" vertical="center"/>
    </xf>
    <xf numFmtId="168" fontId="5" fillId="0" borderId="0" xfId="4" applyNumberFormat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73" fontId="5" fillId="10" borderId="0" xfId="4" applyNumberFormat="1" applyFont="1" applyFill="1" applyAlignment="1">
      <alignment horizontal="center" vertical="center"/>
    </xf>
    <xf numFmtId="171" fontId="5" fillId="0" borderId="0" xfId="0" applyNumberFormat="1" applyFont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171" fontId="0" fillId="6" borderId="0" xfId="0" applyNumberFormat="1" applyFill="1" applyAlignment="1">
      <alignment horizontal="center" vertical="center"/>
    </xf>
    <xf numFmtId="0" fontId="28" fillId="0" borderId="3" xfId="0" applyFont="1" applyBorder="1" applyAlignment="1">
      <alignment horizontal="center" vertical="center" wrapText="1"/>
    </xf>
    <xf numFmtId="165" fontId="28" fillId="0" borderId="3" xfId="4" applyFont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173" fontId="5" fillId="0" borderId="0" xfId="4" applyNumberFormat="1" applyFont="1" applyAlignment="1">
      <alignment horizontal="center" vertical="center"/>
    </xf>
    <xf numFmtId="0" fontId="28" fillId="0" borderId="4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9" fontId="28" fillId="0" borderId="0" xfId="0" applyNumberFormat="1" applyFont="1" applyBorder="1" applyAlignment="1">
      <alignment horizontal="center" vertical="center" wrapText="1"/>
    </xf>
    <xf numFmtId="173" fontId="5" fillId="0" borderId="29" xfId="4" applyNumberFormat="1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20" fillId="0" borderId="0" xfId="0" applyNumberFormat="1" applyFont="1" applyAlignment="1">
      <alignment horizontal="center" vertical="center"/>
    </xf>
    <xf numFmtId="0" fontId="5" fillId="0" borderId="21" xfId="0" applyFont="1" applyBorder="1" applyAlignment="1">
      <alignment vertical="center"/>
    </xf>
    <xf numFmtId="0" fontId="5" fillId="0" borderId="41" xfId="0" applyFont="1" applyBorder="1" applyAlignment="1">
      <alignment vertical="center"/>
    </xf>
    <xf numFmtId="17" fontId="9" fillId="2" borderId="40" xfId="0" applyNumberFormat="1" applyFont="1" applyFill="1" applyBorder="1" applyAlignment="1">
      <alignment horizontal="center" vertical="center"/>
    </xf>
    <xf numFmtId="0" fontId="5" fillId="0" borderId="33" xfId="0" applyFont="1" applyBorder="1" applyAlignment="1">
      <alignment vertical="center"/>
    </xf>
    <xf numFmtId="3" fontId="5" fillId="0" borderId="33" xfId="0" applyNumberFormat="1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0" fontId="33" fillId="3" borderId="0" xfId="0" applyFont="1" applyFill="1" applyBorder="1" applyAlignment="1">
      <alignment vertical="center"/>
    </xf>
    <xf numFmtId="3" fontId="22" fillId="11" borderId="0" xfId="0" applyNumberFormat="1" applyFont="1" applyFill="1" applyBorder="1" applyAlignment="1">
      <alignment horizontal="center" vertical="center"/>
    </xf>
    <xf numFmtId="0" fontId="9" fillId="9" borderId="7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34" fillId="0" borderId="35" xfId="0" applyFont="1" applyBorder="1" applyAlignment="1">
      <alignment horizontal="left" vertical="center"/>
    </xf>
    <xf numFmtId="173" fontId="34" fillId="0" borderId="35" xfId="4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3" fontId="24" fillId="0" borderId="23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3" fontId="9" fillId="0" borderId="23" xfId="0" applyNumberFormat="1" applyFont="1" applyBorder="1" applyAlignment="1">
      <alignment horizontal="center" vertical="center"/>
    </xf>
    <xf numFmtId="166" fontId="9" fillId="0" borderId="23" xfId="0" applyNumberFormat="1" applyFont="1" applyBorder="1" applyAlignment="1">
      <alignment horizontal="center" vertical="center"/>
    </xf>
    <xf numFmtId="171" fontId="0" fillId="0" borderId="21" xfId="0" applyNumberFormat="1" applyFill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25" fillId="0" borderId="0" xfId="0" applyFont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3" fontId="9" fillId="2" borderId="2" xfId="0" applyNumberFormat="1" applyFont="1" applyFill="1" applyBorder="1" applyAlignment="1">
      <alignment horizontal="center" vertical="center"/>
    </xf>
    <xf numFmtId="166" fontId="5" fillId="0" borderId="21" xfId="0" applyNumberFormat="1" applyFont="1" applyBorder="1" applyAlignment="1">
      <alignment horizontal="center" vertical="center"/>
    </xf>
    <xf numFmtId="171" fontId="5" fillId="0" borderId="0" xfId="0" applyNumberFormat="1" applyFont="1" applyFill="1" applyAlignment="1">
      <alignment horizontal="center" vertical="center"/>
    </xf>
    <xf numFmtId="3" fontId="9" fillId="0" borderId="0" xfId="0" applyNumberFormat="1" applyFont="1" applyFill="1" applyBorder="1" applyAlignment="1">
      <alignment horizontal="center" vertical="center"/>
    </xf>
    <xf numFmtId="9" fontId="5" fillId="0" borderId="0" xfId="1" applyFont="1" applyAlignment="1">
      <alignment horizontal="center" vertical="center"/>
    </xf>
    <xf numFmtId="0" fontId="9" fillId="12" borderId="35" xfId="0" applyFont="1" applyFill="1" applyBorder="1" applyAlignment="1">
      <alignment horizontal="center" vertical="center"/>
    </xf>
    <xf numFmtId="0" fontId="9" fillId="14" borderId="35" xfId="0" applyFont="1" applyFill="1" applyBorder="1" applyAlignment="1">
      <alignment horizontal="center" vertical="center"/>
    </xf>
    <xf numFmtId="3" fontId="9" fillId="0" borderId="37" xfId="0" applyNumberFormat="1" applyFont="1" applyBorder="1" applyAlignment="1">
      <alignment horizontal="center" vertical="center"/>
    </xf>
    <xf numFmtId="3" fontId="9" fillId="0" borderId="38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9" fillId="0" borderId="26" xfId="0" applyFont="1" applyBorder="1" applyAlignment="1">
      <alignment horizontal="left" vertical="center"/>
    </xf>
    <xf numFmtId="166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6" fontId="9" fillId="0" borderId="0" xfId="0" applyNumberFormat="1" applyFont="1" applyBorder="1" applyAlignment="1">
      <alignment horizontal="center" vertical="center"/>
    </xf>
    <xf numFmtId="9" fontId="27" fillId="0" borderId="0" xfId="1" applyFont="1" applyAlignment="1">
      <alignment horizontal="center" vertical="center"/>
    </xf>
    <xf numFmtId="9" fontId="28" fillId="0" borderId="4" xfId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vertical="center"/>
    </xf>
    <xf numFmtId="0" fontId="0" fillId="0" borderId="26" xfId="0" applyBorder="1" applyAlignment="1">
      <alignment horizontal="center" vertical="center"/>
    </xf>
    <xf numFmtId="167" fontId="25" fillId="0" borderId="22" xfId="1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9" fillId="0" borderId="25" xfId="0" applyFont="1" applyBorder="1" applyAlignment="1">
      <alignment horizontal="center" vertical="center"/>
    </xf>
    <xf numFmtId="0" fontId="9" fillId="0" borderId="24" xfId="0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0" fontId="5" fillId="0" borderId="31" xfId="0" applyFont="1" applyBorder="1" applyAlignment="1">
      <alignment horizontal="center" vertical="center"/>
    </xf>
    <xf numFmtId="167" fontId="25" fillId="0" borderId="34" xfId="1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39" fillId="0" borderId="0" xfId="0" applyFont="1"/>
    <xf numFmtId="0" fontId="40" fillId="0" borderId="0" xfId="0" applyFont="1"/>
    <xf numFmtId="0" fontId="40" fillId="15" borderId="0" xfId="0" applyFont="1" applyFill="1"/>
    <xf numFmtId="0" fontId="41" fillId="0" borderId="0" xfId="0" applyFont="1"/>
    <xf numFmtId="0" fontId="42" fillId="0" borderId="0" xfId="0" applyFont="1"/>
    <xf numFmtId="0" fontId="43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0" fillId="15" borderId="0" xfId="0" applyFill="1"/>
    <xf numFmtId="171" fontId="43" fillId="0" borderId="0" xfId="0" applyNumberFormat="1" applyFont="1" applyAlignment="1">
      <alignment vertical="center"/>
    </xf>
    <xf numFmtId="0" fontId="43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/>
    </xf>
    <xf numFmtId="0" fontId="48" fillId="16" borderId="21" xfId="0" applyFont="1" applyFill="1" applyBorder="1" applyAlignment="1">
      <alignment horizontal="left" vertical="center"/>
    </xf>
    <xf numFmtId="171" fontId="49" fillId="17" borderId="21" xfId="0" applyNumberFormat="1" applyFont="1" applyFill="1" applyBorder="1" applyAlignment="1">
      <alignment vertical="center"/>
    </xf>
    <xf numFmtId="0" fontId="50" fillId="0" borderId="0" xfId="0" applyFont="1" applyAlignment="1">
      <alignment vertical="center"/>
    </xf>
    <xf numFmtId="171" fontId="51" fillId="0" borderId="0" xfId="0" applyNumberFormat="1" applyFont="1" applyAlignment="1">
      <alignment vertical="center"/>
    </xf>
    <xf numFmtId="171" fontId="40" fillId="0" borderId="0" xfId="0" applyNumberFormat="1" applyFont="1" applyAlignment="1">
      <alignment vertical="center"/>
    </xf>
    <xf numFmtId="0" fontId="49" fillId="0" borderId="21" xfId="0" applyFont="1" applyBorder="1" applyAlignment="1">
      <alignment vertical="center"/>
    </xf>
    <xf numFmtId="178" fontId="49" fillId="0" borderId="21" xfId="0" applyNumberFormat="1" applyFont="1" applyBorder="1" applyAlignment="1">
      <alignment vertical="center"/>
    </xf>
    <xf numFmtId="171" fontId="40" fillId="0" borderId="21" xfId="0" applyNumberFormat="1" applyFont="1" applyBorder="1" applyAlignment="1">
      <alignment vertical="center"/>
    </xf>
    <xf numFmtId="0" fontId="51" fillId="0" borderId="0" xfId="0" applyFont="1" applyAlignment="1">
      <alignment vertical="center"/>
    </xf>
    <xf numFmtId="43" fontId="51" fillId="0" borderId="0" xfId="0" applyNumberFormat="1" applyFont="1" applyAlignment="1">
      <alignment vertical="center"/>
    </xf>
    <xf numFmtId="178" fontId="51" fillId="0" borderId="0" xfId="0" applyNumberFormat="1" applyFont="1" applyAlignment="1">
      <alignment vertical="center"/>
    </xf>
    <xf numFmtId="0" fontId="40" fillId="0" borderId="0" xfId="0" applyFont="1" applyAlignment="1"/>
    <xf numFmtId="178" fontId="51" fillId="0" borderId="0" xfId="21" applyNumberFormat="1" applyFont="1" applyAlignment="1">
      <alignment vertical="center"/>
    </xf>
    <xf numFmtId="0" fontId="51" fillId="0" borderId="0" xfId="0" applyFont="1"/>
    <xf numFmtId="0" fontId="46" fillId="0" borderId="0" xfId="0" applyFont="1" applyAlignment="1"/>
    <xf numFmtId="43" fontId="51" fillId="0" borderId="0" xfId="0" applyNumberFormat="1" applyFont="1"/>
    <xf numFmtId="178" fontId="51" fillId="0" borderId="0" xfId="0" applyNumberFormat="1" applyFont="1"/>
    <xf numFmtId="178" fontId="40" fillId="0" borderId="0" xfId="0" applyNumberFormat="1" applyFont="1"/>
    <xf numFmtId="0" fontId="44" fillId="15" borderId="0" xfId="0" applyFont="1" applyFill="1" applyAlignment="1"/>
    <xf numFmtId="0" fontId="43" fillId="0" borderId="0" xfId="0" applyFont="1"/>
    <xf numFmtId="0" fontId="45" fillId="0" borderId="0" xfId="0" applyFont="1"/>
    <xf numFmtId="0" fontId="52" fillId="0" borderId="0" xfId="15" applyFont="1"/>
    <xf numFmtId="179" fontId="40" fillId="0" borderId="0" xfId="0" applyNumberFormat="1" applyFont="1"/>
    <xf numFmtId="0" fontId="38" fillId="0" borderId="0" xfId="0" applyFont="1"/>
    <xf numFmtId="180" fontId="38" fillId="0" borderId="0" xfId="0" applyNumberFormat="1" applyFont="1"/>
    <xf numFmtId="0" fontId="40" fillId="0" borderId="21" xfId="0" applyFont="1" applyBorder="1"/>
    <xf numFmtId="0" fontId="0" fillId="18" borderId="0" xfId="0" applyFill="1"/>
    <xf numFmtId="0" fontId="40" fillId="0" borderId="0" xfId="0" applyFont="1" applyAlignment="1">
      <alignment horizontal="center"/>
    </xf>
    <xf numFmtId="0" fontId="47" fillId="0" borderId="0" xfId="0" applyFont="1"/>
    <xf numFmtId="171" fontId="43" fillId="0" borderId="0" xfId="0" applyNumberFormat="1" applyFont="1"/>
    <xf numFmtId="0" fontId="49" fillId="18" borderId="0" xfId="0" applyFont="1" applyFill="1" applyAlignment="1">
      <alignment horizontal="center" wrapText="1"/>
    </xf>
    <xf numFmtId="0" fontId="49" fillId="0" borderId="21" xfId="0" applyFont="1" applyBorder="1" applyAlignment="1">
      <alignment horizontal="center" vertical="center" wrapText="1"/>
    </xf>
    <xf numFmtId="0" fontId="43" fillId="0" borderId="0" xfId="0" applyNumberFormat="1" applyFont="1"/>
    <xf numFmtId="171" fontId="40" fillId="0" borderId="0" xfId="0" applyNumberFormat="1" applyFont="1"/>
    <xf numFmtId="178" fontId="55" fillId="0" borderId="0" xfId="21" applyNumberFormat="1" applyFont="1"/>
    <xf numFmtId="171" fontId="40" fillId="0" borderId="21" xfId="0" applyNumberFormat="1" applyFont="1" applyBorder="1"/>
    <xf numFmtId="181" fontId="40" fillId="0" borderId="0" xfId="0" applyNumberFormat="1" applyFont="1"/>
    <xf numFmtId="0" fontId="51" fillId="15" borderId="0" xfId="0" applyFont="1" applyFill="1"/>
    <xf numFmtId="178" fontId="40" fillId="15" borderId="0" xfId="0" applyNumberFormat="1" applyFont="1" applyFill="1"/>
    <xf numFmtId="0" fontId="48" fillId="15" borderId="0" xfId="0" applyFont="1" applyFill="1" applyAlignment="1">
      <alignment horizontal="left"/>
    </xf>
    <xf numFmtId="0" fontId="56" fillId="15" borderId="0" xfId="0" applyFont="1" applyFill="1" applyAlignment="1"/>
    <xf numFmtId="0" fontId="2" fillId="8" borderId="26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  <xf numFmtId="171" fontId="35" fillId="6" borderId="0" xfId="0" applyNumberFormat="1" applyFont="1" applyFill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46" fillId="15" borderId="0" xfId="0" applyFont="1" applyFill="1" applyAlignment="1">
      <alignment horizontal="left"/>
    </xf>
    <xf numFmtId="0" fontId="53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49" fillId="0" borderId="0" xfId="0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15" borderId="0" xfId="0" applyFont="1" applyFill="1" applyAlignment="1">
      <alignment horizontal="left"/>
    </xf>
  </cellXfs>
  <cellStyles count="41">
    <cellStyle name="Comma0" xfId="6" xr:uid="{00000000-0005-0000-0000-000000000000}"/>
    <cellStyle name="Currency0" xfId="7" xr:uid="{00000000-0005-0000-0000-000001000000}"/>
    <cellStyle name="Date" xfId="8" xr:uid="{00000000-0005-0000-0000-000002000000}"/>
    <cellStyle name="Excel Built-in Normal" xfId="20" xr:uid="{00000000-0005-0000-0000-000003000000}"/>
    <cellStyle name="F2" xfId="9" xr:uid="{00000000-0005-0000-0000-000004000000}"/>
    <cellStyle name="F5" xfId="10" xr:uid="{00000000-0005-0000-0000-000005000000}"/>
    <cellStyle name="Fixed" xfId="11" xr:uid="{00000000-0005-0000-0000-000006000000}"/>
    <cellStyle name="Hipervínculo" xfId="15" builtinId="8"/>
    <cellStyle name="Millares" xfId="4" builtinId="3"/>
    <cellStyle name="Millares 16" xfId="35" xr:uid="{00000000-0005-0000-0000-000009000000}"/>
    <cellStyle name="Millares 2" xfId="13" xr:uid="{00000000-0005-0000-0000-00000A000000}"/>
    <cellStyle name="Millares 2 2" xfId="21" xr:uid="{00000000-0005-0000-0000-00000B000000}"/>
    <cellStyle name="Millares 2 3" xfId="26" xr:uid="{00000000-0005-0000-0000-00000C000000}"/>
    <cellStyle name="Millares 3" xfId="12" xr:uid="{00000000-0005-0000-0000-00000D000000}"/>
    <cellStyle name="Millares 3 2 2" xfId="39" xr:uid="{00000000-0005-0000-0000-00000E000000}"/>
    <cellStyle name="Millares 4" xfId="36" xr:uid="{00000000-0005-0000-0000-00000F000000}"/>
    <cellStyle name="Millares 6" xfId="18" xr:uid="{00000000-0005-0000-0000-000010000000}"/>
    <cellStyle name="Moneda 2" xfId="28" xr:uid="{00000000-0005-0000-0000-000011000000}"/>
    <cellStyle name="Moneda 6" xfId="29" xr:uid="{00000000-0005-0000-0000-000012000000}"/>
    <cellStyle name="Normal" xfId="0" builtinId="0"/>
    <cellStyle name="Normal 10" xfId="30" xr:uid="{00000000-0005-0000-0000-000014000000}"/>
    <cellStyle name="Normal 2" xfId="2" xr:uid="{00000000-0005-0000-0000-000015000000}"/>
    <cellStyle name="Normal 2 2" xfId="14" xr:uid="{00000000-0005-0000-0000-000016000000}"/>
    <cellStyle name="Normal 2 2 2" xfId="25" xr:uid="{00000000-0005-0000-0000-000017000000}"/>
    <cellStyle name="Normal 2 2 2 2" xfId="34" xr:uid="{00000000-0005-0000-0000-000018000000}"/>
    <cellStyle name="Normal 3" xfId="3" xr:uid="{00000000-0005-0000-0000-000019000000}"/>
    <cellStyle name="Normal 3 2" xfId="40" xr:uid="{00000000-0005-0000-0000-00001A000000}"/>
    <cellStyle name="Normal 3 3" xfId="33" xr:uid="{00000000-0005-0000-0000-00001B000000}"/>
    <cellStyle name="Normal 3 4" xfId="27" xr:uid="{00000000-0005-0000-0000-00001C000000}"/>
    <cellStyle name="Normal 4" xfId="5" xr:uid="{00000000-0005-0000-0000-00001D000000}"/>
    <cellStyle name="Normal 4 2" xfId="37" xr:uid="{00000000-0005-0000-0000-00001E000000}"/>
    <cellStyle name="Normal 4 3" xfId="22" xr:uid="{00000000-0005-0000-0000-00001F000000}"/>
    <cellStyle name="Normal 5" xfId="31" xr:uid="{00000000-0005-0000-0000-000020000000}"/>
    <cellStyle name="Normal 5 2" xfId="16" xr:uid="{00000000-0005-0000-0000-000021000000}"/>
    <cellStyle name="Normal 5 4" xfId="32" xr:uid="{00000000-0005-0000-0000-000022000000}"/>
    <cellStyle name="Normal 6" xfId="19" xr:uid="{00000000-0005-0000-0000-000023000000}"/>
    <cellStyle name="Normal 7" xfId="17" xr:uid="{00000000-0005-0000-0000-000024000000}"/>
    <cellStyle name="Normal 8" xfId="23" xr:uid="{00000000-0005-0000-0000-000025000000}"/>
    <cellStyle name="Normal 9" xfId="24" xr:uid="{00000000-0005-0000-0000-000026000000}"/>
    <cellStyle name="Porcentaje" xfId="1" builtinId="5"/>
    <cellStyle name="Porcentaje 2" xfId="38" xr:uid="{00000000-0005-0000-0000-000028000000}"/>
  </cellStyles>
  <dxfs count="68">
    <dxf>
      <numFmt numFmtId="171" formatCode="_-* #,##0_-;\-* #,##0_-;_-* &quot;-&quot;??_-;_-@_-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rgb="FFFF0000"/>
      </font>
    </dxf>
    <dxf>
      <font>
        <b/>
      </font>
    </dxf>
    <dxf>
      <font>
        <color rgb="FF0070C0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0" formatCode="General"/>
    </dxf>
    <dxf>
      <numFmt numFmtId="171" formatCode="_-* #,##0_-;\-* #,##0_-;_-* &quot;-&quot;??_-;_-@_-"/>
    </dxf>
    <dxf>
      <numFmt numFmtId="171" formatCode="_-* #,##0_-;\-* #,##0_-;_-* &quot;-&quot;??_-;_-@_-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71" formatCode="_-* #,##0_-;\-* #,##0_-;_-* &quot;-&quot;??_-;_-@_-"/>
    </dxf>
    <dxf>
      <numFmt numFmtId="171" formatCode="_-* #,##0_-;\-* #,##0_-;_-* &quot;-&quot;??_-;_-@_-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rgb="FFFF0000"/>
      </font>
    </dxf>
    <dxf>
      <font>
        <b/>
      </font>
    </dxf>
    <dxf>
      <font>
        <color rgb="FF0070C0"/>
      </font>
    </dxf>
    <dxf>
      <numFmt numFmtId="178" formatCode="_-* #,##0.0_-;\-* #,##0.0_-;_-* &quot;-&quot;??_-;_-@_-"/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0" formatCode="General"/>
    </dxf>
    <dxf>
      <numFmt numFmtId="171" formatCode="_-* #,##0_-;\-* #,##0_-;_-* &quot;-&quot;??_-;_-@_-"/>
    </dxf>
    <dxf>
      <numFmt numFmtId="171" formatCode="_-* #,##0_-;\-* #,##0_-;_-* &quot;-&quot;??_-;_-@_-"/>
    </dxf>
  </dxfs>
  <tableStyles count="0" defaultTableStyle="TableStyleMedium2" defaultPivotStyle="PivotStyleLight16"/>
  <colors>
    <mruColors>
      <color rgb="FFAE78D6"/>
      <color rgb="FFEADCF4"/>
      <color rgb="FF000000"/>
      <color rgb="FFCFAFE7"/>
      <color rgb="FFFFDD71"/>
      <color rgb="FFFFE697"/>
      <color rgb="FF90ABDC"/>
      <color rgb="FFA1C6E7"/>
      <color rgb="FFB0C3E6"/>
      <color rgb="FFFCB2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002060"/>
            </a:solidFill>
          </c:spPr>
          <c:dPt>
            <c:idx val="0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C3E-49FF-9CCB-D7276D63F5E9}"/>
              </c:ext>
            </c:extLst>
          </c:dPt>
          <c:dLbls>
            <c:dLbl>
              <c:idx val="0"/>
              <c:layout>
                <c:manualLayout>
                  <c:x val="0.43986555666519483"/>
                  <c:y val="-0.1702674939812417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378023067326128"/>
                      <c:h val="0.2915236859124348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8C3E-49FF-9CCB-D7276D63F5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bacalao!$AH$40</c:f>
              <c:strCache>
                <c:ptCount val="1"/>
                <c:pt idx="0">
                  <c:v>Estados Unidos</c:v>
                </c:pt>
              </c:strCache>
            </c:strRef>
          </c:cat>
          <c:val>
            <c:numRef>
              <c:f>bacalao!$AI$40</c:f>
              <c:numCache>
                <c:formatCode>0%</c:formatCode>
                <c:ptCount val="1"/>
                <c:pt idx="0">
                  <c:v>0.99999999999999989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3E-49FF-9CCB-D7276D63F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25"/>
        <c:holeSize val="4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24319427280403"/>
          <c:y val="0.13609303183153126"/>
          <c:w val="0.53239331544547963"/>
          <c:h val="0.7278139363369374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84-41CB-A5B4-585A2062B24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E84-41CB-A5B4-585A2062B247}"/>
              </c:ext>
            </c:extLst>
          </c:dPt>
          <c:dLbls>
            <c:dLbl>
              <c:idx val="0"/>
              <c:layout>
                <c:manualLayout>
                  <c:x val="0.22566327456068597"/>
                  <c:y val="-0.157058480168584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00617464471732"/>
                      <c:h val="0.2488751150113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E84-41CB-A5B4-585A2062B2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E84-41CB-A5B4-585A2062B2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bacalao!$A$4:$A$5</c:f>
              <c:strCache>
                <c:ptCount val="2"/>
                <c:pt idx="0">
                  <c:v>Congelado</c:v>
                </c:pt>
                <c:pt idx="1">
                  <c:v>Fresco</c:v>
                </c:pt>
              </c:strCache>
            </c:strRef>
          </c:cat>
          <c:val>
            <c:numRef>
              <c:f>bacalao!$L$4:$L$5</c:f>
              <c:numCache>
                <c:formatCode>#,##0.0</c:formatCode>
                <c:ptCount val="2"/>
                <c:pt idx="0">
                  <c:v>202.66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84-41CB-A5B4-585A2062B2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301"/>
        <c:holeSize val="5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94818419671028E-2"/>
          <c:y val="0.11154713601863198"/>
          <c:w val="0.98105181580328971"/>
          <c:h val="0.596227126603898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bacalao!$A$6</c:f>
              <c:strCache>
                <c:ptCount val="1"/>
                <c:pt idx="0">
                  <c:v>Volumen (TM)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47-4BE4-AF67-FC2719DD517A}"/>
              </c:ext>
            </c:extLst>
          </c:dPt>
          <c:dLbls>
            <c:dLbl>
              <c:idx val="1"/>
              <c:layout>
                <c:manualLayout>
                  <c:x val="-2.7089742001127383E-17"/>
                  <c:y val="-4.40735403459425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56-40AE-A993-B28899EEF0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bacalao!$F$3:$L$3</c:f>
              <c:strCach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2025*</c:v>
                </c:pt>
              </c:strCache>
            </c:strRef>
          </c:cat>
          <c:val>
            <c:numRef>
              <c:f>bacalao!$F$6:$L$6</c:f>
              <c:numCache>
                <c:formatCode>#,##0.0</c:formatCode>
                <c:ptCount val="7"/>
                <c:pt idx="0">
                  <c:v>271.96050000000002</c:v>
                </c:pt>
                <c:pt idx="1">
                  <c:v>130.31150000000002</c:v>
                </c:pt>
                <c:pt idx="2">
                  <c:v>240.09449999999998</c:v>
                </c:pt>
                <c:pt idx="3">
                  <c:v>302.68305000000004</c:v>
                </c:pt>
                <c:pt idx="4">
                  <c:v>221.86619999999996</c:v>
                </c:pt>
                <c:pt idx="5">
                  <c:v>194.42649999999998</c:v>
                </c:pt>
                <c:pt idx="6">
                  <c:v>202.66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7-4BE4-AF67-FC2719DD5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554042416"/>
        <c:axId val="554044768"/>
      </c:barChart>
      <c:lineChart>
        <c:grouping val="stacked"/>
        <c:varyColors val="0"/>
        <c:ser>
          <c:idx val="1"/>
          <c:order val="1"/>
          <c:tx>
            <c:strRef>
              <c:f>bacalao!$A$7</c:f>
              <c:strCache>
                <c:ptCount val="1"/>
                <c:pt idx="0">
                  <c:v>Cuota (TM)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noFill/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>
                    <a:lumMod val="75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5947-4BE4-AF67-FC2719DD517A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2">
                    <a:lumMod val="75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5947-4BE4-AF67-FC2719DD517A}"/>
              </c:ext>
            </c:extLst>
          </c:dPt>
          <c:dLbls>
            <c:dLbl>
              <c:idx val="6"/>
              <c:numFmt formatCode="#,##0;\-#,##0;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47-4BE4-AF67-FC2719DD517A}"/>
                </c:ext>
              </c:extLst>
            </c:dLbl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bacalao!$F$3:$L$3</c:f>
              <c:strCache>
                <c:ptCount val="7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2025*</c:v>
                </c:pt>
              </c:strCache>
            </c:strRef>
          </c:cat>
          <c:val>
            <c:numRef>
              <c:f>bacalao!$F$7:$L$7</c:f>
              <c:numCache>
                <c:formatCode>#,##0</c:formatCode>
                <c:ptCount val="7"/>
                <c:pt idx="0">
                  <c:v>161</c:v>
                </c:pt>
                <c:pt idx="1">
                  <c:v>162</c:v>
                </c:pt>
                <c:pt idx="2">
                  <c:v>162</c:v>
                </c:pt>
                <c:pt idx="3">
                  <c:v>166</c:v>
                </c:pt>
                <c:pt idx="4">
                  <c:v>168</c:v>
                </c:pt>
                <c:pt idx="5">
                  <c:v>186</c:v>
                </c:pt>
                <c:pt idx="6" formatCode="General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947-4BE4-AF67-FC2719DD5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042416"/>
        <c:axId val="554044768"/>
      </c:lineChart>
      <c:catAx>
        <c:axId val="55404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44768"/>
        <c:crosses val="autoZero"/>
        <c:auto val="1"/>
        <c:lblAlgn val="ctr"/>
        <c:lblOffset val="100"/>
        <c:noMultiLvlLbl val="0"/>
      </c:catAx>
      <c:valAx>
        <c:axId val="554044768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4241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8390160143807271"/>
          <c:y val="0.84690294553674395"/>
          <c:w val="0.63295834278514118"/>
          <c:h val="8.64776790794178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 sz="1100" b="1"/>
              <a:t>Exportación</a:t>
            </a:r>
            <a:r>
              <a:rPr lang="es-PE" sz="1100" b="1" baseline="0"/>
              <a:t> </a:t>
            </a:r>
            <a:r>
              <a:rPr lang="es-PE" sz="1100" b="1"/>
              <a:t>anual de Bacalao, 2017-2025*</a:t>
            </a:r>
          </a:p>
        </c:rich>
      </c:tx>
      <c:layout>
        <c:manualLayout>
          <c:xMode val="edge"/>
          <c:yMode val="edge"/>
          <c:x val="0.28744326210342674"/>
          <c:y val="3.16464746050856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4.85253299153309E-2"/>
          <c:y val="0.31042733665710487"/>
          <c:w val="0.92677231185432951"/>
          <c:h val="0.472298512610150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bacalao!$AG$5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rgbClr val="CFAFE7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CFAFE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F8-411C-80EE-D135C970B820}"/>
              </c:ext>
            </c:extLst>
          </c:dPt>
          <c:dLbls>
            <c:dLbl>
              <c:idx val="0"/>
              <c:layout>
                <c:manualLayout>
                  <c:x val="0"/>
                  <c:y val="1.9990453377973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F8-411C-80EE-D135C970B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bacalao!$AP$3:$AX$3</c:f>
              <c:strCach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2025*</c:v>
                </c:pt>
              </c:strCache>
            </c:strRef>
          </c:cat>
          <c:val>
            <c:numRef>
              <c:f>bacalao!$AP$5:$AX$5</c:f>
              <c:numCache>
                <c:formatCode>#,##0</c:formatCode>
                <c:ptCount val="9"/>
                <c:pt idx="0">
                  <c:v>192.09191200000004</c:v>
                </c:pt>
                <c:pt idx="1">
                  <c:v>139.37178299999994</c:v>
                </c:pt>
                <c:pt idx="2">
                  <c:v>141.989926</c:v>
                </c:pt>
                <c:pt idx="3">
                  <c:v>82.853120999999973</c:v>
                </c:pt>
                <c:pt idx="4">
                  <c:v>170.962738</c:v>
                </c:pt>
                <c:pt idx="5">
                  <c:v>228.17245537999997</c:v>
                </c:pt>
                <c:pt idx="6">
                  <c:v>190</c:v>
                </c:pt>
                <c:pt idx="7">
                  <c:v>181.4162096</c:v>
                </c:pt>
                <c:pt idx="8">
                  <c:v>184.29721163100001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8-411C-80EE-D135C970B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54046728"/>
        <c:axId val="554038104"/>
      </c:barChart>
      <c:lineChart>
        <c:grouping val="stacked"/>
        <c:varyColors val="0"/>
        <c:ser>
          <c:idx val="1"/>
          <c:order val="1"/>
          <c:tx>
            <c:strRef>
              <c:f>bacalao!$AG$6</c:f>
              <c:strCache>
                <c:ptCount val="1"/>
                <c:pt idx="0">
                  <c:v>Millones USD-FOB</c:v>
                </c:pt>
              </c:strCache>
            </c:strRef>
          </c:tx>
          <c:spPr>
            <a:ln w="15875" cap="rnd">
              <a:solidFill>
                <a:srgbClr val="AE78D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AE78D6"/>
              </a:solidFill>
              <a:ln w="9525">
                <a:solidFill>
                  <a:srgbClr val="7030A0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CF8-411C-80EE-D135C970B820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6CF8-411C-80EE-D135C970B820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AE78D6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6CF8-411C-80EE-D135C970B820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AE78D6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6CF8-411C-80EE-D135C970B820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6CF8-411C-80EE-D135C970B820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AE78D6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CF8-411C-80EE-D135C970B820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rgbClr val="AE78D6"/>
                </a:solidFill>
                <a:ln w="9525">
                  <a:noFill/>
                </a:ln>
                <a:effectLst/>
              </c:spPr>
            </c:marker>
            <c:bubble3D val="0"/>
            <c:spPr>
              <a:ln w="15875" cap="rnd">
                <a:solidFill>
                  <a:srgbClr val="AE78D6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CF8-411C-80EE-D135C970B820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rgbClr val="AE78D6"/>
                </a:solidFill>
                <a:ln w="9525">
                  <a:solidFill>
                    <a:srgbClr val="7030A0"/>
                  </a:solidFill>
                </a:ln>
                <a:effectLst/>
              </c:spPr>
            </c:marker>
            <c:bubble3D val="0"/>
            <c:spPr>
              <a:ln w="15875" cap="rnd">
                <a:solidFill>
                  <a:srgbClr val="AE78D6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CF8-411C-80EE-D135C970B82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bacalao!$AP$3:$AX$3</c:f>
              <c:strCach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2025*</c:v>
                </c:pt>
              </c:strCache>
            </c:strRef>
          </c:cat>
          <c:val>
            <c:numRef>
              <c:f>bacalao!$AP$6:$AX$6</c:f>
              <c:numCache>
                <c:formatCode>#,##0.0</c:formatCode>
                <c:ptCount val="9"/>
                <c:pt idx="0">
                  <c:v>4.4418863799999997</c:v>
                </c:pt>
                <c:pt idx="1">
                  <c:v>2.9258114800000006</c:v>
                </c:pt>
                <c:pt idx="2">
                  <c:v>2.3932203499999996</c:v>
                </c:pt>
                <c:pt idx="3">
                  <c:v>1.2538488699999999</c:v>
                </c:pt>
                <c:pt idx="4">
                  <c:v>2.7395194800000002</c:v>
                </c:pt>
                <c:pt idx="5">
                  <c:v>5.2462938900999996</c:v>
                </c:pt>
                <c:pt idx="6">
                  <c:v>4.0999999999999996</c:v>
                </c:pt>
                <c:pt idx="7">
                  <c:v>3.8565485550000003</c:v>
                </c:pt>
                <c:pt idx="8">
                  <c:v>4.0052045521719997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1-6CF8-411C-80EE-D135C970B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043200"/>
        <c:axId val="554042808"/>
      </c:lineChart>
      <c:catAx>
        <c:axId val="55404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38104"/>
        <c:crosses val="autoZero"/>
        <c:auto val="1"/>
        <c:lblAlgn val="ctr"/>
        <c:lblOffset val="100"/>
        <c:noMultiLvlLbl val="0"/>
      </c:catAx>
      <c:valAx>
        <c:axId val="554038104"/>
        <c:scaling>
          <c:orientation val="minMax"/>
          <c:max val="35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46728"/>
        <c:crosses val="autoZero"/>
        <c:crossBetween val="between"/>
      </c:valAx>
      <c:valAx>
        <c:axId val="554042808"/>
        <c:scaling>
          <c:orientation val="minMax"/>
          <c:min val="-30"/>
        </c:scaling>
        <c:delete val="0"/>
        <c:axPos val="r"/>
        <c:numFmt formatCode="#,##0.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43200"/>
        <c:crosses val="max"/>
        <c:crossBetween val="between"/>
      </c:valAx>
      <c:catAx>
        <c:axId val="554043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40428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PE" sz="1100" b="1" i="0" baseline="0">
                <a:solidFill>
                  <a:schemeClr val="tx1"/>
                </a:solidFill>
                <a:effectLst/>
              </a:rPr>
              <a:t>Producción anual de Bacalao, 2017-2025*</a:t>
            </a:r>
            <a:endParaRPr lang="es-PE" sz="1100">
              <a:solidFill>
                <a:schemeClr val="tx1"/>
              </a:solidFill>
              <a:effectLst/>
            </a:endParaRPr>
          </a:p>
          <a:p>
            <a:pPr>
              <a:defRPr sz="1100">
                <a:solidFill>
                  <a:schemeClr val="tx1"/>
                </a:solidFill>
              </a:defRPr>
            </a:pPr>
            <a:r>
              <a:rPr lang="es-ES" sz="1100" b="0" i="0" baseline="0">
                <a:solidFill>
                  <a:schemeClr val="tx1"/>
                </a:solidFill>
                <a:effectLst/>
              </a:rPr>
              <a:t>(En toneladas)</a:t>
            </a:r>
            <a:endParaRPr lang="es-PE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4619394875180536"/>
          <c:y val="3.2202230667196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2.590167288100469E-2"/>
          <c:y val="0.22615359513282082"/>
          <c:w val="0.95241499621090087"/>
          <c:h val="0.63901334300644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bacalao!$A$5</c:f>
              <c:strCache>
                <c:ptCount val="1"/>
                <c:pt idx="0">
                  <c:v>Fresco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FD5-43A7-A302-69D6ED65BEA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bacalao!$T$3:$AB$3</c:f>
              <c:strCach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2025*</c:v>
                </c:pt>
              </c:strCache>
            </c:strRef>
          </c:cat>
          <c:val>
            <c:numRef>
              <c:f>bacalao!$T$5:$AB$5</c:f>
              <c:numCache>
                <c:formatCode>#,##0.0</c:formatCode>
                <c:ptCount val="9"/>
                <c:pt idx="0">
                  <c:v>184.89150000000001</c:v>
                </c:pt>
                <c:pt idx="1">
                  <c:v>151.20699999999999</c:v>
                </c:pt>
                <c:pt idx="2">
                  <c:v>156.48849999999999</c:v>
                </c:pt>
                <c:pt idx="3">
                  <c:v>90.941500000000005</c:v>
                </c:pt>
                <c:pt idx="4">
                  <c:v>236.6925</c:v>
                </c:pt>
                <c:pt idx="5">
                  <c:v>205.50853599999999</c:v>
                </c:pt>
                <c:pt idx="6">
                  <c:v>151.17846999999998</c:v>
                </c:pt>
                <c:pt idx="7">
                  <c:v>150.2166</c:v>
                </c:pt>
                <c:pt idx="8">
                  <c:v>160.66040000000004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D5-43A7-A302-69D6ED65B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54041632"/>
        <c:axId val="554045944"/>
      </c:barChart>
      <c:catAx>
        <c:axId val="5540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45944"/>
        <c:crosses val="autoZero"/>
        <c:auto val="1"/>
        <c:lblAlgn val="ctr"/>
        <c:lblOffset val="100"/>
        <c:noMultiLvlLbl val="0"/>
      </c:catAx>
      <c:valAx>
        <c:axId val="5540459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5404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96409293791074"/>
          <c:y val="0.18633275992292683"/>
          <c:w val="0.8414263886115787"/>
          <c:h val="0.734474928435099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Estacionalidad_f!$B$3</c:f>
              <c:strCache>
                <c:ptCount val="1"/>
                <c:pt idx="0">
                  <c:v>(Todas)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7.74193391070677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ED-44AE-BC61-E4957D1188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Estacionalidad_f!$B$9:$M$9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Estacionalidad_f!$B$27:$M$27</c:f>
              <c:numCache>
                <c:formatCode>_-* #,##0.0_-;\-* #,##0.0_-;_-* "-"??_-;_-@_-</c:formatCode>
                <c:ptCount val="12"/>
                <c:pt idx="0">
                  <c:v>1.08366898883801</c:v>
                </c:pt>
                <c:pt idx="1">
                  <c:v>1.3767334791467578</c:v>
                </c:pt>
                <c:pt idx="2">
                  <c:v>1.1790668650353777</c:v>
                </c:pt>
                <c:pt idx="3">
                  <c:v>1.2400417991328596</c:v>
                </c:pt>
                <c:pt idx="4">
                  <c:v>1.2112853987140895</c:v>
                </c:pt>
                <c:pt idx="5">
                  <c:v>1.16176016237341</c:v>
                </c:pt>
                <c:pt idx="6">
                  <c:v>1.123507720378806</c:v>
                </c:pt>
                <c:pt idx="7">
                  <c:v>0.75760804879087851</c:v>
                </c:pt>
                <c:pt idx="8">
                  <c:v>0.56440741135031258</c:v>
                </c:pt>
                <c:pt idx="9">
                  <c:v>0.8328495754034777</c:v>
                </c:pt>
                <c:pt idx="10">
                  <c:v>0.67594409391882737</c:v>
                </c:pt>
                <c:pt idx="11">
                  <c:v>0.79312645691719263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ED-44AE-BC61-E4957D118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axId val="834827840"/>
        <c:axId val="1131552672"/>
      </c:barChart>
      <c:lineChart>
        <c:grouping val="standard"/>
        <c:varyColors val="0"/>
        <c:ser>
          <c:idx val="1"/>
          <c:order val="1"/>
          <c:tx>
            <c:strRef>
              <c:f>Estacionalidad_f!$A$28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Estacionalidad_f!$B$9:$M$9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Estacionalidad_f!$B$28:$M$28</c:f>
              <c:numCache>
                <c:formatCode>_(* #,##0.00_);_(* \(#,##0.00\);_(* "-"??_);_(@_)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ED-44AE-BC61-E4957D118842}"/>
            </c:ext>
          </c:extLst>
        </c:ser>
        <c:ser>
          <c:idx val="2"/>
          <c:order val="2"/>
          <c:tx>
            <c:v>Tendencia</c:v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Estacionalidad_f!$B$9:$M$9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Estacionalidad_f!$B$29:$M$29</c:f>
              <c:numCache>
                <c:formatCode>_-* #,##0.0_-;\-* #,##0.0_-;_-* "-"??_-;_-@_-</c:formatCode>
                <c:ptCount val="12"/>
                <c:pt idx="0">
                  <c:v>1.08366898883801</c:v>
                </c:pt>
                <c:pt idx="1">
                  <c:v>1.3767334791467578</c:v>
                </c:pt>
                <c:pt idx="2">
                  <c:v>1.1790668650353777</c:v>
                </c:pt>
                <c:pt idx="3">
                  <c:v>1.2400417991328596</c:v>
                </c:pt>
                <c:pt idx="4">
                  <c:v>1.2112853987140895</c:v>
                </c:pt>
                <c:pt idx="5">
                  <c:v>1.16176016237341</c:v>
                </c:pt>
                <c:pt idx="6">
                  <c:v>1.123507720378806</c:v>
                </c:pt>
                <c:pt idx="7">
                  <c:v>0.75760804879087851</c:v>
                </c:pt>
                <c:pt idx="8">
                  <c:v>0.56440741135031258</c:v>
                </c:pt>
                <c:pt idx="9">
                  <c:v>0.8328495754034777</c:v>
                </c:pt>
                <c:pt idx="10">
                  <c:v>0.67594409391882737</c:v>
                </c:pt>
                <c:pt idx="11">
                  <c:v>0.79312645691719263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D9ED-44AE-BC61-E4957D118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827840"/>
        <c:axId val="1131552672"/>
      </c:lineChart>
      <c:catAx>
        <c:axId val="8348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1131552672"/>
        <c:crosses val="autoZero"/>
        <c:auto val="1"/>
        <c:lblAlgn val="ctr"/>
        <c:lblOffset val="100"/>
        <c:noMultiLvlLbl val="0"/>
      </c:catAx>
      <c:valAx>
        <c:axId val="113155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83482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4140054148716195"/>
          <c:y val="4.0647896236139965E-2"/>
          <c:w val="0.59133891842137043"/>
          <c:h val="0.127114934800114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3400550540939"/>
          <c:y val="0.13341367361387793"/>
          <c:w val="0.8414263886115787"/>
          <c:h val="0.76726176984031502"/>
        </c:manualLayout>
      </c:layout>
      <c:lineChart>
        <c:grouping val="standard"/>
        <c:varyColors val="0"/>
        <c:ser>
          <c:idx val="0"/>
          <c:order val="0"/>
          <c:tx>
            <c:strRef>
              <c:f>Estacionalidad_f!$B$2:$B$3</c:f>
              <c:strCache>
                <c:ptCount val="1"/>
                <c:pt idx="0">
                  <c:v>Desembarque (Todas)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Estacionalidad_f!$B$9:$M$9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Estacionalidad_f!$B$22:$M$22</c:f>
              <c:numCache>
                <c:formatCode>_-* #,##0_-;\-* #,##0_-;_-* "-"??_-;_-@_-</c:formatCode>
                <c:ptCount val="12"/>
                <c:pt idx="0">
                  <c:v>18.379000000000001</c:v>
                </c:pt>
                <c:pt idx="1">
                  <c:v>25.566500000000001</c:v>
                </c:pt>
                <c:pt idx="2">
                  <c:v>18.381999999999998</c:v>
                </c:pt>
                <c:pt idx="3">
                  <c:v>23.683500000000002</c:v>
                </c:pt>
                <c:pt idx="4">
                  <c:v>25.4055</c:v>
                </c:pt>
                <c:pt idx="5">
                  <c:v>25.265999999999998</c:v>
                </c:pt>
                <c:pt idx="6">
                  <c:v>12.086</c:v>
                </c:pt>
                <c:pt idx="7">
                  <c:v>19.684000000000001</c:v>
                </c:pt>
                <c:pt idx="8">
                  <c:v>16.355</c:v>
                </c:pt>
                <c:pt idx="9">
                  <c:v>12.9185</c:v>
                </c:pt>
                <c:pt idx="10">
                  <c:v>0.58199999999999996</c:v>
                </c:pt>
                <c:pt idx="11">
                  <c:v>4.3520000000000003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8C7-4598-BFB7-EFC88D5138E3}"/>
            </c:ext>
          </c:extLst>
        </c:ser>
        <c:ser>
          <c:idx val="1"/>
          <c:order val="1"/>
          <c:tx>
            <c:strRef>
              <c:f>Estacionalidad_f!$A$30</c:f>
              <c:strCache>
                <c:ptCount val="1"/>
                <c:pt idx="0">
                  <c:v>Promedio (TM.)</c:v>
                </c:pt>
              </c:strCache>
            </c:strRef>
          </c:tx>
          <c:spPr>
            <a:ln w="9525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Estacionalidad_f!$B$9:$M$9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Estacionalidad_f!$B$30:$M$30</c:f>
              <c:numCache>
                <c:formatCode>_-* #,##0_-;\-* #,##0_-;_-* "-"??_-;_-@_-</c:formatCode>
                <c:ptCount val="12"/>
                <c:pt idx="0">
                  <c:v>18.436831987179488</c:v>
                </c:pt>
                <c:pt idx="1">
                  <c:v>18.436831987179488</c:v>
                </c:pt>
                <c:pt idx="2">
                  <c:v>18.436831987179488</c:v>
                </c:pt>
                <c:pt idx="3">
                  <c:v>18.436831987179488</c:v>
                </c:pt>
                <c:pt idx="4">
                  <c:v>18.436831987179488</c:v>
                </c:pt>
                <c:pt idx="5">
                  <c:v>18.436831987179488</c:v>
                </c:pt>
                <c:pt idx="6">
                  <c:v>18.436831987179488</c:v>
                </c:pt>
                <c:pt idx="7">
                  <c:v>18.436831987179488</c:v>
                </c:pt>
                <c:pt idx="8">
                  <c:v>18.436831987179488</c:v>
                </c:pt>
                <c:pt idx="9">
                  <c:v>18.436831987179488</c:v>
                </c:pt>
                <c:pt idx="10">
                  <c:v>18.436831987179488</c:v>
                </c:pt>
                <c:pt idx="11">
                  <c:v>18.436831987179488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C7-4598-BFB7-EFC88D513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827840"/>
        <c:axId val="1131552672"/>
      </c:lineChart>
      <c:lineChart>
        <c:grouping val="standard"/>
        <c:varyColors val="0"/>
        <c:ser>
          <c:idx val="2"/>
          <c:order val="2"/>
          <c:tx>
            <c:strRef>
              <c:f>Estacionalidad_f!$A$27</c:f>
              <c:strCache>
                <c:ptCount val="1"/>
                <c:pt idx="0">
                  <c:v>Indice de Estacionalidad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Estacionalidad_f!$B$9:$M$9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Estacionalidad_f!$B$27:$M$27</c:f>
              <c:numCache>
                <c:formatCode>_-* #,##0.0_-;\-* #,##0.0_-;_-* "-"??_-;_-@_-</c:formatCode>
                <c:ptCount val="12"/>
                <c:pt idx="0">
                  <c:v>1.08366898883801</c:v>
                </c:pt>
                <c:pt idx="1">
                  <c:v>1.3767334791467578</c:v>
                </c:pt>
                <c:pt idx="2">
                  <c:v>1.1790668650353777</c:v>
                </c:pt>
                <c:pt idx="3">
                  <c:v>1.2400417991328596</c:v>
                </c:pt>
                <c:pt idx="4">
                  <c:v>1.2112853987140895</c:v>
                </c:pt>
                <c:pt idx="5">
                  <c:v>1.16176016237341</c:v>
                </c:pt>
                <c:pt idx="6">
                  <c:v>1.123507720378806</c:v>
                </c:pt>
                <c:pt idx="7">
                  <c:v>0.75760804879087851</c:v>
                </c:pt>
                <c:pt idx="8">
                  <c:v>0.56440741135031258</c:v>
                </c:pt>
                <c:pt idx="9">
                  <c:v>0.8328495754034777</c:v>
                </c:pt>
                <c:pt idx="10">
                  <c:v>0.67594409391882737</c:v>
                </c:pt>
                <c:pt idx="11">
                  <c:v>0.79312645691719263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8C7-4598-BFB7-EFC88D513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031616"/>
        <c:axId val="927017376"/>
      </c:lineChart>
      <c:catAx>
        <c:axId val="8348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1131552672"/>
        <c:crosses val="autoZero"/>
        <c:auto val="1"/>
        <c:lblAlgn val="ctr"/>
        <c:lblOffset val="100"/>
        <c:noMultiLvlLbl val="0"/>
      </c:catAx>
      <c:valAx>
        <c:axId val="113155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834827840"/>
        <c:crosses val="autoZero"/>
        <c:crossBetween val="between"/>
      </c:valAx>
      <c:valAx>
        <c:axId val="927017376"/>
        <c:scaling>
          <c:orientation val="minMax"/>
        </c:scaling>
        <c:delete val="0"/>
        <c:axPos val="r"/>
        <c:numFmt formatCode="_-* #,##0.0_-;\-* #,##0.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837031616"/>
        <c:crosses val="max"/>
        <c:crossBetween val="between"/>
      </c:valAx>
      <c:catAx>
        <c:axId val="837031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70173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4090779979986202E-2"/>
          <c:y val="2.9035114691593384E-2"/>
          <c:w val="0.89037161478954363"/>
          <c:h val="6.15412258832513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044443007777759E-2"/>
          <c:y val="4.1706821050570046E-2"/>
          <c:w val="0.89865725539471797"/>
          <c:h val="0.76140085957250658"/>
        </c:manualLayout>
      </c:layout>
      <c:lineChart>
        <c:grouping val="standard"/>
        <c:varyColors val="0"/>
        <c:ser>
          <c:idx val="0"/>
          <c:order val="0"/>
          <c:tx>
            <c:strRef>
              <c:f>Expectativa_f!$K$9</c:f>
              <c:strCache>
                <c:ptCount val="1"/>
                <c:pt idx="0">
                  <c:v>Desembarque Real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19050">
                <a:solidFill>
                  <a:srgbClr val="0070C0"/>
                </a:solidFill>
              </a:ln>
              <a:effectLst/>
            </c:spPr>
          </c:marker>
          <c:cat>
            <c:strRef>
              <c:f>Expectativa_f!$J$10:$J$21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Expectativa_f!$K$10:$K$21</c:f>
              <c:numCache>
                <c:formatCode>_-* #,##0_-;\-* #,##0_-;_-* "-"??_-;_-@_-</c:formatCode>
                <c:ptCount val="12"/>
                <c:pt idx="0">
                  <c:v>19.979423076923073</c:v>
                </c:pt>
                <c:pt idx="1">
                  <c:v>25.382603846153849</c:v>
                </c:pt>
                <c:pt idx="2">
                  <c:v>21.738257692307691</c:v>
                </c:pt>
                <c:pt idx="3">
                  <c:v>22.862442307692309</c:v>
                </c:pt>
                <c:pt idx="4">
                  <c:v>22.332265384615386</c:v>
                </c:pt>
                <c:pt idx="5">
                  <c:v>21.419176923076922</c:v>
                </c:pt>
                <c:pt idx="6">
                  <c:v>20.713923076923077</c:v>
                </c:pt>
                <c:pt idx="7">
                  <c:v>13.967892307692306</c:v>
                </c:pt>
                <c:pt idx="8">
                  <c:v>10.405884615384615</c:v>
                </c:pt>
                <c:pt idx="9">
                  <c:v>15.355107692307692</c:v>
                </c:pt>
                <c:pt idx="10">
                  <c:v>12.462267692307693</c:v>
                </c:pt>
                <c:pt idx="11">
                  <c:v>14.622739230769232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81-48E2-B2B8-2AC11F970A13}"/>
            </c:ext>
          </c:extLst>
        </c:ser>
        <c:ser>
          <c:idx val="1"/>
          <c:order val="1"/>
          <c:tx>
            <c:strRef>
              <c:f>Expectativa_f!$L$9</c:f>
              <c:strCache>
                <c:ptCount val="1"/>
                <c:pt idx="0">
                  <c:v>Expectativa de Captura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circle"/>
            <c:size val="2"/>
            <c:spPr>
              <a:solidFill>
                <a:srgbClr val="C00000"/>
              </a:solidFill>
              <a:ln w="19050">
                <a:solidFill>
                  <a:srgbClr val="C00000"/>
                </a:solidFill>
                <a:prstDash val="sysDash"/>
              </a:ln>
              <a:effectLst/>
            </c:spPr>
          </c:marker>
          <c:cat>
            <c:strRef>
              <c:f>Expectativa_f!$J$10:$J$21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Expectativa_f!$L$10:$L$21</c:f>
              <c:numCache>
                <c:formatCode>_-* #,##0_-;\-* #,##0_-;_-* "-"??_-;_-@_-</c:formatCode>
                <c:ptCount val="12"/>
                <c:pt idx="0">
                  <c:v>20.118802197899335</c:v>
                </c:pt>
                <c:pt idx="1">
                  <c:v>25.52748128961565</c:v>
                </c:pt>
                <c:pt idx="2">
                  <c:v>21.834761592433097</c:v>
                </c:pt>
                <c:pt idx="3">
                  <c:v>22.934938420316598</c:v>
                </c:pt>
                <c:pt idx="4">
                  <c:v>22.374754347203627</c:v>
                </c:pt>
                <c:pt idx="5">
                  <c:v>21.432760835430958</c:v>
                </c:pt>
                <c:pt idx="6">
                  <c:v>20.700786432289362</c:v>
                </c:pt>
                <c:pt idx="7">
                  <c:v>13.941317249431224</c:v>
                </c:pt>
                <c:pt idx="8">
                  <c:v>10.372887870204048</c:v>
                </c:pt>
                <c:pt idx="9">
                  <c:v>15.286940877831215</c:v>
                </c:pt>
                <c:pt idx="10">
                  <c:v>12.391136239682048</c:v>
                </c:pt>
                <c:pt idx="11">
                  <c:v>14.520729050975607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81-48E2-B2B8-2AC11F970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648496"/>
        <c:axId val="227648168"/>
      </c:lineChart>
      <c:catAx>
        <c:axId val="22764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227648168"/>
        <c:crosses val="autoZero"/>
        <c:auto val="1"/>
        <c:lblAlgn val="ctr"/>
        <c:lblOffset val="100"/>
        <c:noMultiLvlLbl val="0"/>
      </c:catAx>
      <c:valAx>
        <c:axId val="227648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227648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40406886109215"/>
          <c:y val="0.90571468593401927"/>
          <c:w val="0.66636026986678643"/>
          <c:h val="6.04730992496951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044443007777759E-2"/>
          <c:y val="4.1706821050570046E-2"/>
          <c:w val="0.89865725539471797"/>
          <c:h val="0.73584972450660546"/>
        </c:manualLayout>
      </c:layout>
      <c:lineChart>
        <c:grouping val="standard"/>
        <c:varyColors val="0"/>
        <c:ser>
          <c:idx val="0"/>
          <c:order val="0"/>
          <c:tx>
            <c:strRef>
              <c:f>Expectativa_f!$K$9</c:f>
              <c:strCache>
                <c:ptCount val="1"/>
                <c:pt idx="0">
                  <c:v>Desembarque Real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5">
                  <a:lumMod val="20000"/>
                  <a:lumOff val="80000"/>
                </a:schemeClr>
              </a:solidFill>
              <a:ln w="19050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ABD-4AC6-86A2-1CFA38687427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BD-4AC6-86A2-1CFA38687427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ABD-4AC6-86A2-1CFA38687427}"/>
                </c:ext>
              </c:extLst>
            </c:dLbl>
            <c:dLbl>
              <c:idx val="1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BD-4AC6-86A2-1CFA38687427}"/>
                </c:ext>
              </c:extLst>
            </c:dLbl>
            <c:dLbl>
              <c:idx val="2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BD-4AC6-86A2-1CFA38687427}"/>
                </c:ext>
              </c:extLst>
            </c:dLbl>
            <c:dLbl>
              <c:idx val="2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BD-4AC6-86A2-1CFA38687427}"/>
                </c:ext>
              </c:extLst>
            </c:dLbl>
            <c:dLbl>
              <c:idx val="3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ABD-4AC6-86A2-1CFA38687427}"/>
                </c:ext>
              </c:extLst>
            </c:dLbl>
            <c:dLbl>
              <c:idx val="4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ABD-4AC6-86A2-1CFA38687427}"/>
                </c:ext>
              </c:extLst>
            </c:dLbl>
            <c:dLbl>
              <c:idx val="4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ABD-4AC6-86A2-1CFA38687427}"/>
                </c:ext>
              </c:extLst>
            </c:dLbl>
            <c:dLbl>
              <c:idx val="4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ABD-4AC6-86A2-1CFA386874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P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Expectativa_f!$B$118:$C$165</c:f>
              <c:multiLvlStrCache>
                <c:ptCount val="4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Ene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Abr</c:v>
                  </c:pt>
                  <c:pt idx="40">
                    <c:v>May</c:v>
                  </c:pt>
                  <c:pt idx="41">
                    <c:v>Jun</c:v>
                  </c:pt>
                  <c:pt idx="42">
                    <c:v>Jul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Oct</c:v>
                  </c:pt>
                  <c:pt idx="46">
                    <c:v>Nov</c:v>
                  </c:pt>
                  <c:pt idx="47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</c:lvl>
              </c:multiLvlStrCache>
            </c:multiLvlStrRef>
          </c:cat>
          <c:val>
            <c:numRef>
              <c:f>Expectativa_f!$D$118:$D$165</c:f>
              <c:numCache>
                <c:formatCode>_-* #,##0_-;\-* #,##0_-;_-* "-"??_-;_-@_-</c:formatCode>
                <c:ptCount val="48"/>
                <c:pt idx="0">
                  <c:v>19.804500000000001</c:v>
                </c:pt>
                <c:pt idx="1">
                  <c:v>28.413749999999997</c:v>
                </c:pt>
                <c:pt idx="2">
                  <c:v>38.535849999999996</c:v>
                </c:pt>
                <c:pt idx="3">
                  <c:v>41.039750000000005</c:v>
                </c:pt>
                <c:pt idx="4">
                  <c:v>45.84395</c:v>
                </c:pt>
                <c:pt idx="5">
                  <c:v>64.031800000000004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19.514900000000001</c:v>
                </c:pt>
                <c:pt idx="10">
                  <c:v>30.068550000000002</c:v>
                </c:pt>
                <c:pt idx="11">
                  <c:v>15.43</c:v>
                </c:pt>
                <c:pt idx="12">
                  <c:v>21.088999999999999</c:v>
                </c:pt>
                <c:pt idx="13">
                  <c:v>26.2531</c:v>
                </c:pt>
                <c:pt idx="14">
                  <c:v>20.673500000000001</c:v>
                </c:pt>
                <c:pt idx="15">
                  <c:v>26.248999999999999</c:v>
                </c:pt>
                <c:pt idx="16">
                  <c:v>22.269500000000001</c:v>
                </c:pt>
                <c:pt idx="17">
                  <c:v>23.28</c:v>
                </c:pt>
                <c:pt idx="18">
                  <c:v>29.6905</c:v>
                </c:pt>
                <c:pt idx="19">
                  <c:v>22.0031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30.358499999999999</c:v>
                </c:pt>
                <c:pt idx="24">
                  <c:v>19.331499999999998</c:v>
                </c:pt>
                <c:pt idx="25">
                  <c:v>28.8355</c:v>
                </c:pt>
                <c:pt idx="26">
                  <c:v>30.019500000000001</c:v>
                </c:pt>
                <c:pt idx="27">
                  <c:v>20.003</c:v>
                </c:pt>
                <c:pt idx="28">
                  <c:v>19.715</c:v>
                </c:pt>
                <c:pt idx="29">
                  <c:v>16.216000000000001</c:v>
                </c:pt>
                <c:pt idx="30">
                  <c:v>14.138</c:v>
                </c:pt>
                <c:pt idx="31">
                  <c:v>21.222999999999999</c:v>
                </c:pt>
                <c:pt idx="32">
                  <c:v>14.926</c:v>
                </c:pt>
                <c:pt idx="33">
                  <c:v>10.019</c:v>
                </c:pt>
                <c:pt idx="34">
                  <c:v>0</c:v>
                </c:pt>
                <c:pt idx="35">
                  <c:v>0</c:v>
                </c:pt>
                <c:pt idx="36">
                  <c:v>18.379000000000001</c:v>
                </c:pt>
                <c:pt idx="37">
                  <c:v>25.566500000000001</c:v>
                </c:pt>
                <c:pt idx="38">
                  <c:v>18.381999999999998</c:v>
                </c:pt>
                <c:pt idx="39">
                  <c:v>23.683500000000002</c:v>
                </c:pt>
                <c:pt idx="40">
                  <c:v>25.4055</c:v>
                </c:pt>
                <c:pt idx="41">
                  <c:v>25.265999999999998</c:v>
                </c:pt>
                <c:pt idx="42">
                  <c:v>12.086</c:v>
                </c:pt>
                <c:pt idx="43">
                  <c:v>19.684000000000001</c:v>
                </c:pt>
                <c:pt idx="44">
                  <c:v>16.355</c:v>
                </c:pt>
                <c:pt idx="45">
                  <c:v>12.9185</c:v>
                </c:pt>
                <c:pt idx="46">
                  <c:v>0.58199999999999996</c:v>
                </c:pt>
                <c:pt idx="47">
                  <c:v>4.3520000000000003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A-8ABD-4AC6-86A2-1CFA38687427}"/>
            </c:ext>
          </c:extLst>
        </c:ser>
        <c:ser>
          <c:idx val="1"/>
          <c:order val="1"/>
          <c:tx>
            <c:strRef>
              <c:f>Expectativa_f!$L$9</c:f>
              <c:strCache>
                <c:ptCount val="1"/>
                <c:pt idx="0">
                  <c:v>Expectativa de Captura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rgbClr val="FFC000"/>
                </a:solidFill>
                <a:prstDash val="sysDash"/>
              </a:ln>
              <a:effectLst/>
            </c:spPr>
          </c:marker>
          <c:cat>
            <c:multiLvlStrRef>
              <c:f>Expectativa_f!$B$118:$C$165</c:f>
              <c:multiLvlStrCache>
                <c:ptCount val="4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Ene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Abr</c:v>
                  </c:pt>
                  <c:pt idx="40">
                    <c:v>May</c:v>
                  </c:pt>
                  <c:pt idx="41">
                    <c:v>Jun</c:v>
                  </c:pt>
                  <c:pt idx="42">
                    <c:v>Jul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Oct</c:v>
                  </c:pt>
                  <c:pt idx="46">
                    <c:v>Nov</c:v>
                  </c:pt>
                  <c:pt idx="47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</c:lvl>
              </c:multiLvlStrCache>
            </c:multiLvlStrRef>
          </c:cat>
          <c:val>
            <c:numRef>
              <c:f>Expectativa_f!$G$118:$G$165</c:f>
              <c:numCache>
                <c:formatCode>_-* #,##0_-;\-* #,##0_-;_-* "-"??_-;_-@_-</c:formatCode>
                <c:ptCount val="48"/>
                <c:pt idx="0">
                  <c:v>19.206502496963783</c:v>
                </c:pt>
                <c:pt idx="1">
                  <c:v>24.368461741921188</c:v>
                </c:pt>
                <c:pt idx="2">
                  <c:v>20.842150048286026</c:v>
                </c:pt>
                <c:pt idx="3">
                  <c:v>21.89099439852675</c:v>
                </c:pt>
                <c:pt idx="4">
                  <c:v>21.355019245085966</c:v>
                </c:pt>
                <c:pt idx="5">
                  <c:v>20.454719145939986</c:v>
                </c:pt>
                <c:pt idx="6">
                  <c:v>19.754948018661384</c:v>
                </c:pt>
                <c:pt idx="7">
                  <c:v>13.303515851165315</c:v>
                </c:pt>
                <c:pt idx="8">
                  <c:v>9.8977347396038766</c:v>
                </c:pt>
                <c:pt idx="9">
                  <c:v>14.585796500358885</c:v>
                </c:pt>
                <c:pt idx="10">
                  <c:v>11.822084618676879</c:v>
                </c:pt>
                <c:pt idx="11">
                  <c:v>13.853026055962811</c:v>
                </c:pt>
                <c:pt idx="12">
                  <c:v>18.902402596651932</c:v>
                </c:pt>
                <c:pt idx="13">
                  <c:v>23.982121892689698</c:v>
                </c:pt>
                <c:pt idx="14">
                  <c:v>20.511279533570335</c:v>
                </c:pt>
                <c:pt idx="15">
                  <c:v>21.543013057930132</c:v>
                </c:pt>
                <c:pt idx="16">
                  <c:v>21.015107544380079</c:v>
                </c:pt>
                <c:pt idx="17">
                  <c:v>20.128705249442994</c:v>
                </c:pt>
                <c:pt idx="18">
                  <c:v>19.439668547452062</c:v>
                </c:pt>
                <c:pt idx="19">
                  <c:v>13.090915385076679</c:v>
                </c:pt>
                <c:pt idx="20">
                  <c:v>9.739350362737154</c:v>
                </c:pt>
                <c:pt idx="21">
                  <c:v>14.352081707868107</c:v>
                </c:pt>
                <c:pt idx="22">
                  <c:v>11.632400745008491</c:v>
                </c:pt>
                <c:pt idx="23">
                  <c:v>13.630458390958545</c:v>
                </c:pt>
                <c:pt idx="24">
                  <c:v>18.598302696340077</c:v>
                </c:pt>
                <c:pt idx="25">
                  <c:v>23.595782043458208</c:v>
                </c:pt>
                <c:pt idx="26">
                  <c:v>20.180409018854643</c:v>
                </c:pt>
                <c:pt idx="27">
                  <c:v>21.195031717333514</c:v>
                </c:pt>
                <c:pt idx="28">
                  <c:v>20.675195843674192</c:v>
                </c:pt>
                <c:pt idx="29">
                  <c:v>19.802691352946002</c:v>
                </c:pt>
                <c:pt idx="30">
                  <c:v>19.124389076242736</c:v>
                </c:pt>
                <c:pt idx="31">
                  <c:v>12.878314918988043</c:v>
                </c:pt>
                <c:pt idx="32">
                  <c:v>9.5809659858704315</c:v>
                </c:pt>
                <c:pt idx="33">
                  <c:v>14.118366915377331</c:v>
                </c:pt>
                <c:pt idx="34">
                  <c:v>11.442716871340101</c:v>
                </c:pt>
                <c:pt idx="35">
                  <c:v>13.407890725954278</c:v>
                </c:pt>
                <c:pt idx="36">
                  <c:v>18.294202796028227</c:v>
                </c:pt>
                <c:pt idx="37">
                  <c:v>23.209442194226718</c:v>
                </c:pt>
                <c:pt idx="38">
                  <c:v>19.849538504138952</c:v>
                </c:pt>
                <c:pt idx="39">
                  <c:v>20.847050376736895</c:v>
                </c:pt>
                <c:pt idx="40">
                  <c:v>20.335284142968305</c:v>
                </c:pt>
                <c:pt idx="41">
                  <c:v>19.476677456449014</c:v>
                </c:pt>
                <c:pt idx="42">
                  <c:v>18.809109605033413</c:v>
                </c:pt>
                <c:pt idx="43">
                  <c:v>12.665714452899406</c:v>
                </c:pt>
                <c:pt idx="44">
                  <c:v>9.4225816090037071</c:v>
                </c:pt>
                <c:pt idx="45">
                  <c:v>13.884652122886555</c:v>
                </c:pt>
                <c:pt idx="46">
                  <c:v>11.253032997671712</c:v>
                </c:pt>
                <c:pt idx="47">
                  <c:v>13.185323060950012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B-8ABD-4AC6-86A2-1CFA38687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648496"/>
        <c:axId val="227648168"/>
      </c:lineChart>
      <c:catAx>
        <c:axId val="22764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227648168"/>
        <c:crosses val="autoZero"/>
        <c:auto val="1"/>
        <c:lblAlgn val="ctr"/>
        <c:lblOffset val="100"/>
        <c:noMultiLvlLbl val="0"/>
      </c:catAx>
      <c:valAx>
        <c:axId val="227648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227648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574808898315732"/>
          <c:y val="0.91677935854543713"/>
          <c:w val="0.48266876408481796"/>
          <c:h val="6.04730992496951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+mn-lt"/>
          <a:cs typeface="Arial" panose="020B0604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727743</xdr:colOff>
      <xdr:row>40</xdr:row>
      <xdr:rowOff>172094</xdr:rowOff>
    </xdr:from>
    <xdr:to>
      <xdr:col>35</xdr:col>
      <xdr:colOff>271743</xdr:colOff>
      <xdr:row>49</xdr:row>
      <xdr:rowOff>124799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254934</xdr:colOff>
      <xdr:row>38</xdr:row>
      <xdr:rowOff>172010</xdr:rowOff>
    </xdr:from>
    <xdr:to>
      <xdr:col>40</xdr:col>
      <xdr:colOff>133533</xdr:colOff>
      <xdr:row>40</xdr:row>
      <xdr:rowOff>11286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35D9094-43C5-CC0E-E238-418DA16A89C5}"/>
            </a:ext>
          </a:extLst>
        </xdr:cNvPr>
        <xdr:cNvSpPr txBox="1"/>
      </xdr:nvSpPr>
      <xdr:spPr>
        <a:xfrm>
          <a:off x="31277859" y="7506260"/>
          <a:ext cx="1640724" cy="24885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PE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171450" indent="-171450">
            <a:buFont typeface="Wingdings" panose="05000000000000000000" pitchFamily="2" charset="2"/>
            <a:buChar char="§"/>
          </a:pPr>
          <a:r>
            <a:rPr lang="es-PE" sz="1000">
              <a:latin typeface="+mj-lt"/>
            </a:rPr>
            <a:t>Área y Postal EX-IAAC</a:t>
          </a:r>
        </a:p>
      </xdr:txBody>
    </xdr:sp>
    <xdr:clientData/>
  </xdr:twoCellAnchor>
  <xdr:twoCellAnchor>
    <xdr:from>
      <xdr:col>15</xdr:col>
      <xdr:colOff>25001</xdr:colOff>
      <xdr:row>33</xdr:row>
      <xdr:rowOff>37601</xdr:rowOff>
    </xdr:from>
    <xdr:to>
      <xdr:col>16</xdr:col>
      <xdr:colOff>525630</xdr:colOff>
      <xdr:row>34</xdr:row>
      <xdr:rowOff>100382</xdr:rowOff>
    </xdr:to>
    <xdr:sp macro="" textlink="">
      <xdr:nvSpPr>
        <xdr:cNvPr id="12" name="CuadroTexto 120">
          <a:extLst>
            <a:ext uri="{FF2B5EF4-FFF2-40B4-BE49-F238E27FC236}">
              <a16:creationId xmlns:a16="http://schemas.microsoft.com/office/drawing/2014/main" id="{5F4C02CF-6A43-46A7-8430-0EFD727AB976}"/>
            </a:ext>
          </a:extLst>
        </xdr:cNvPr>
        <xdr:cNvSpPr txBox="1"/>
      </xdr:nvSpPr>
      <xdr:spPr>
        <a:xfrm>
          <a:off x="15995251" y="6440518"/>
          <a:ext cx="1262629" cy="25328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PE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171450" indent="-171450">
            <a:buFont typeface="Wingdings" panose="05000000000000000000" pitchFamily="2" charset="2"/>
            <a:buChar char="§"/>
          </a:pPr>
          <a:r>
            <a:rPr lang="es-PE" sz="1000">
              <a:latin typeface="+mj-lt"/>
            </a:rPr>
            <a:t>Callao</a:t>
          </a:r>
        </a:p>
      </xdr:txBody>
    </xdr:sp>
    <xdr:clientData/>
  </xdr:twoCellAnchor>
  <xdr:twoCellAnchor>
    <xdr:from>
      <xdr:col>18</xdr:col>
      <xdr:colOff>685700</xdr:colOff>
      <xdr:row>33</xdr:row>
      <xdr:rowOff>58331</xdr:rowOff>
    </xdr:from>
    <xdr:to>
      <xdr:col>21</xdr:col>
      <xdr:colOff>125605</xdr:colOff>
      <xdr:row>34</xdr:row>
      <xdr:rowOff>116682</xdr:rowOff>
    </xdr:to>
    <xdr:sp macro="" textlink="">
      <xdr:nvSpPr>
        <xdr:cNvPr id="13" name="CuadroTexto 129">
          <a:extLst>
            <a:ext uri="{FF2B5EF4-FFF2-40B4-BE49-F238E27FC236}">
              <a16:creationId xmlns:a16="http://schemas.microsoft.com/office/drawing/2014/main" id="{2897D5B1-B53D-41CF-BB81-73F809FBC4E8}"/>
            </a:ext>
          </a:extLst>
        </xdr:cNvPr>
        <xdr:cNvSpPr txBox="1"/>
      </xdr:nvSpPr>
      <xdr:spPr>
        <a:xfrm>
          <a:off x="18941950" y="6461248"/>
          <a:ext cx="1725905" cy="24885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PE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PE" sz="1000">
              <a:latin typeface="+mj-lt"/>
            </a:rPr>
            <a:t>    Congelado – HG</a:t>
          </a:r>
        </a:p>
      </xdr:txBody>
    </xdr:sp>
    <xdr:clientData/>
  </xdr:twoCellAnchor>
  <xdr:twoCellAnchor>
    <xdr:from>
      <xdr:col>9</xdr:col>
      <xdr:colOff>519518</xdr:colOff>
      <xdr:row>9</xdr:row>
      <xdr:rowOff>168213</xdr:rowOff>
    </xdr:from>
    <xdr:to>
      <xdr:col>12</xdr:col>
      <xdr:colOff>639613</xdr:colOff>
      <xdr:row>20</xdr:row>
      <xdr:rowOff>94253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198783</xdr:colOff>
      <xdr:row>44</xdr:row>
      <xdr:rowOff>117613</xdr:rowOff>
    </xdr:from>
    <xdr:to>
      <xdr:col>34</xdr:col>
      <xdr:colOff>82826</xdr:colOff>
      <xdr:row>46</xdr:row>
      <xdr:rowOff>150743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4DC6875-1D15-4703-A802-24D0AECCCD1D}"/>
            </a:ext>
          </a:extLst>
        </xdr:cNvPr>
        <xdr:cNvSpPr txBox="1"/>
      </xdr:nvSpPr>
      <xdr:spPr>
        <a:xfrm>
          <a:off x="27411708" y="8623438"/>
          <a:ext cx="646043" cy="4141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E" sz="900" b="1" baseline="0"/>
            <a:t>2025*</a:t>
          </a:r>
          <a:endParaRPr lang="es-PE" sz="900" b="1"/>
        </a:p>
      </xdr:txBody>
    </xdr:sp>
    <xdr:clientData/>
  </xdr:twoCellAnchor>
  <xdr:twoCellAnchor>
    <xdr:from>
      <xdr:col>3</xdr:col>
      <xdr:colOff>352425</xdr:colOff>
      <xdr:row>8</xdr:row>
      <xdr:rowOff>175425</xdr:rowOff>
    </xdr:from>
    <xdr:to>
      <xdr:col>7</xdr:col>
      <xdr:colOff>687420</xdr:colOff>
      <xdr:row>21</xdr:row>
      <xdr:rowOff>4163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9355EEB0-0858-4B93-90E2-4D8B9AFDCB61}"/>
            </a:ext>
          </a:extLst>
        </xdr:cNvPr>
        <xdr:cNvGrpSpPr/>
      </xdr:nvGrpSpPr>
      <xdr:grpSpPr>
        <a:xfrm>
          <a:off x="3562350" y="1794675"/>
          <a:ext cx="4297395" cy="2305238"/>
          <a:chOff x="3562350" y="1794675"/>
          <a:chExt cx="4297395" cy="2305238"/>
        </a:xfrm>
      </xdr:grpSpPr>
      <xdr:graphicFrame macro="">
        <xdr:nvGraphicFramePr>
          <xdr:cNvPr id="71" name="Gráfico 70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>
            <a:graphicFrameLocks/>
          </xdr:cNvGraphicFramePr>
        </xdr:nvGraphicFramePr>
        <xdr:xfrm>
          <a:off x="3562350" y="1794675"/>
          <a:ext cx="4297395" cy="230523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76310595-2036-4247-8C4F-8FCEAA17540B}"/>
              </a:ext>
            </a:extLst>
          </xdr:cNvPr>
          <xdr:cNvGrpSpPr/>
        </xdr:nvGrpSpPr>
        <xdr:grpSpPr>
          <a:xfrm>
            <a:off x="6825089" y="1876425"/>
            <a:ext cx="888891" cy="540925"/>
            <a:chOff x="7920464" y="4019550"/>
            <a:chExt cx="888891" cy="540925"/>
          </a:xfrm>
        </xdr:grpSpPr>
        <xdr:sp macro="" textlink="">
          <xdr:nvSpPr>
            <xdr:cNvPr id="74" name="CuadroTexto 72">
              <a:extLst>
                <a:ext uri="{FF2B5EF4-FFF2-40B4-BE49-F238E27FC236}">
                  <a16:creationId xmlns:a16="http://schemas.microsoft.com/office/drawing/2014/main" id="{B94DA319-59E4-4283-97B1-FB9832163EF0}"/>
                </a:ext>
              </a:extLst>
            </xdr:cNvPr>
            <xdr:cNvSpPr txBox="1"/>
          </xdr:nvSpPr>
          <xdr:spPr>
            <a:xfrm>
              <a:off x="7920464" y="4019550"/>
              <a:ext cx="888891" cy="379324"/>
            </a:xfrm>
            <a:prstGeom prst="roundRect">
              <a:avLst/>
            </a:prstGeom>
            <a:solidFill>
              <a:schemeClr val="bg2"/>
            </a:solidFill>
          </xdr:spPr>
          <xdr:txBody>
            <a:bodyPr wrap="square" rtlCol="0">
              <a:noAutofit/>
            </a:bodyPr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s-PE" sz="750" b="1" u="sng">
                  <a:solidFill>
                    <a:srgbClr val="0070C0"/>
                  </a:solidFill>
                </a:rPr>
                <a:t>Var. % (25/24)</a:t>
              </a:r>
            </a:p>
            <a:p>
              <a:pPr algn="ctr"/>
              <a:r>
                <a:rPr lang="es-PE" sz="800" b="1"/>
                <a:t>  </a:t>
              </a:r>
              <a:r>
                <a:rPr lang="es-PE" sz="850" b="1"/>
                <a:t>+4.2%</a:t>
              </a:r>
            </a:p>
          </xdr:txBody>
        </xdr:sp>
        <xdr:sp macro="" textlink="">
          <xdr:nvSpPr>
            <xdr:cNvPr id="75" name="Flecha abajo 18">
              <a:extLst>
                <a:ext uri="{FF2B5EF4-FFF2-40B4-BE49-F238E27FC236}">
                  <a16:creationId xmlns:a16="http://schemas.microsoft.com/office/drawing/2014/main" id="{B6C7736E-6998-430C-B4BA-D5293D34F363}"/>
                </a:ext>
              </a:extLst>
            </xdr:cNvPr>
            <xdr:cNvSpPr/>
          </xdr:nvSpPr>
          <xdr:spPr>
            <a:xfrm>
              <a:off x="8216486" y="4374007"/>
              <a:ext cx="277795" cy="186468"/>
            </a:xfrm>
            <a:prstGeom prst="downArrow">
              <a:avLst/>
            </a:prstGeom>
            <a:solidFill>
              <a:schemeClr val="bg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s-PE"/>
            </a:p>
          </xdr:txBody>
        </xdr:sp>
        <xdr:sp macro="" textlink="">
          <xdr:nvSpPr>
            <xdr:cNvPr id="76" name="Triángulo isósceles 75">
              <a:extLst>
                <a:ext uri="{FF2B5EF4-FFF2-40B4-BE49-F238E27FC236}">
                  <a16:creationId xmlns:a16="http://schemas.microsoft.com/office/drawing/2014/main" id="{24D9CF4A-9BBE-4458-8534-62B2527601A9}"/>
                </a:ext>
              </a:extLst>
            </xdr:cNvPr>
            <xdr:cNvSpPr/>
          </xdr:nvSpPr>
          <xdr:spPr>
            <a:xfrm>
              <a:off x="8097521" y="4242504"/>
              <a:ext cx="81067" cy="76981"/>
            </a:xfrm>
            <a:prstGeom prst="triangle">
              <a:avLst/>
            </a:prstGeom>
            <a:solidFill>
              <a:schemeClr val="accent6"/>
            </a:solidFill>
            <a:ln>
              <a:solidFill>
                <a:schemeClr val="accent6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s-PE"/>
            </a:p>
          </xdr:txBody>
        </xdr:sp>
      </xdr:grpSp>
    </xdr:grpSp>
    <xdr:clientData/>
  </xdr:twoCellAnchor>
  <xdr:twoCellAnchor>
    <xdr:from>
      <xdr:col>36</xdr:col>
      <xdr:colOff>76200</xdr:colOff>
      <xdr:row>7</xdr:row>
      <xdr:rowOff>57150</xdr:rowOff>
    </xdr:from>
    <xdr:to>
      <xdr:col>42</xdr:col>
      <xdr:colOff>168439</xdr:colOff>
      <xdr:row>23</xdr:row>
      <xdr:rowOff>187066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85EC5E9F-50A0-45AD-8327-9B92049971B3}"/>
            </a:ext>
          </a:extLst>
        </xdr:cNvPr>
        <xdr:cNvGrpSpPr/>
      </xdr:nvGrpSpPr>
      <xdr:grpSpPr>
        <a:xfrm>
          <a:off x="29575125" y="1485900"/>
          <a:ext cx="5330989" cy="3177916"/>
          <a:chOff x="29746575" y="1447800"/>
          <a:chExt cx="5330989" cy="3177916"/>
        </a:xfrm>
      </xdr:grpSpPr>
      <xdr:graphicFrame macro="">
        <xdr:nvGraphicFramePr>
          <xdr:cNvPr id="85" name="Gráfico 8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aphicFramePr>
            <a:graphicFrameLocks/>
          </xdr:cNvGraphicFramePr>
        </xdr:nvGraphicFramePr>
        <xdr:xfrm>
          <a:off x="29746575" y="1447800"/>
          <a:ext cx="5330989" cy="317791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3878FA80-F359-4D89-B811-A833B06394CC}"/>
              </a:ext>
            </a:extLst>
          </xdr:cNvPr>
          <xdr:cNvGrpSpPr/>
        </xdr:nvGrpSpPr>
        <xdr:grpSpPr>
          <a:xfrm>
            <a:off x="33862790" y="1759019"/>
            <a:ext cx="1184317" cy="720053"/>
            <a:chOff x="36463115" y="2911544"/>
            <a:chExt cx="1184317" cy="720053"/>
          </a:xfrm>
        </xdr:grpSpPr>
        <xdr:grpSp>
          <xdr:nvGrpSpPr>
            <xdr:cNvPr id="88" name="Grupo 87">
              <a:extLst>
                <a:ext uri="{FF2B5EF4-FFF2-40B4-BE49-F238E27FC236}">
                  <a16:creationId xmlns:a16="http://schemas.microsoft.com/office/drawing/2014/main" id="{1176BF41-BD01-4925-B74D-0A96510A5F67}"/>
                </a:ext>
              </a:extLst>
            </xdr:cNvPr>
            <xdr:cNvGrpSpPr/>
          </xdr:nvGrpSpPr>
          <xdr:grpSpPr>
            <a:xfrm>
              <a:off x="36463115" y="2911544"/>
              <a:ext cx="1184317" cy="720053"/>
              <a:chOff x="4131024" y="208813"/>
              <a:chExt cx="1020201" cy="375276"/>
            </a:xfrm>
          </xdr:grpSpPr>
          <xdr:sp macro="" textlink="">
            <xdr:nvSpPr>
              <xdr:cNvPr id="91" name="CuadroTexto 45">
                <a:extLst>
                  <a:ext uri="{FF2B5EF4-FFF2-40B4-BE49-F238E27FC236}">
                    <a16:creationId xmlns:a16="http://schemas.microsoft.com/office/drawing/2014/main" id="{B72D71F8-3105-4E59-B245-BED9F1455979}"/>
                  </a:ext>
                </a:extLst>
              </xdr:cNvPr>
              <xdr:cNvSpPr txBox="1"/>
            </xdr:nvSpPr>
            <xdr:spPr>
              <a:xfrm>
                <a:off x="4131024" y="208813"/>
                <a:ext cx="1020201" cy="275080"/>
              </a:xfrm>
              <a:prstGeom prst="roundRect">
                <a:avLst/>
              </a:prstGeom>
              <a:solidFill>
                <a:schemeClr val="bg1">
                  <a:lumMod val="95000"/>
                </a:schemeClr>
              </a:solidFill>
            </xdr:spPr>
            <xdr:txBody>
              <a:bodyPr wrap="square" rtlCol="0">
                <a:spAutoFit/>
              </a:bodyPr>
              <a:lstStyle>
                <a:defPPr>
                  <a:defRPr lang="es-PE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r>
                  <a:rPr lang="es-PE" sz="800" b="1" u="sng">
                    <a:solidFill>
                      <a:srgbClr val="0070C0"/>
                    </a:solidFill>
                  </a:rPr>
                  <a:t>Var. % 25/24</a:t>
                </a:r>
              </a:p>
              <a:p>
                <a:pPr algn="ctr"/>
                <a:r>
                  <a:rPr lang="es-PE" sz="800" b="1"/>
                  <a:t> +3.9% (valor)</a:t>
                </a:r>
              </a:p>
              <a:p>
                <a:pPr algn="ctr"/>
                <a:r>
                  <a:rPr lang="es-PE" sz="800" b="1"/>
                  <a:t>+1.6% (volumen)</a:t>
                </a:r>
              </a:p>
            </xdr:txBody>
          </xdr:sp>
          <xdr:sp macro="" textlink="">
            <xdr:nvSpPr>
              <xdr:cNvPr id="92" name="Flecha abajo 18">
                <a:extLst>
                  <a:ext uri="{FF2B5EF4-FFF2-40B4-BE49-F238E27FC236}">
                    <a16:creationId xmlns:a16="http://schemas.microsoft.com/office/drawing/2014/main" id="{AB51A600-E9EF-4CDA-9AC8-3044B80CA4A3}"/>
                  </a:ext>
                </a:extLst>
              </xdr:cNvPr>
              <xdr:cNvSpPr/>
            </xdr:nvSpPr>
            <xdr:spPr>
              <a:xfrm>
                <a:off x="4464315" y="453743"/>
                <a:ext cx="314555" cy="130346"/>
              </a:xfrm>
              <a:prstGeom prst="downArrow">
                <a:avLst/>
              </a:prstGeom>
              <a:solidFill>
                <a:schemeClr val="bg1">
                  <a:lumMod val="9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s-PE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s-PE"/>
              </a:p>
            </xdr:txBody>
          </xdr:sp>
        </xdr:grpSp>
        <xdr:sp macro="" textlink="">
          <xdr:nvSpPr>
            <xdr:cNvPr id="89" name="Triángulo isósceles 88">
              <a:extLst>
                <a:ext uri="{FF2B5EF4-FFF2-40B4-BE49-F238E27FC236}">
                  <a16:creationId xmlns:a16="http://schemas.microsoft.com/office/drawing/2014/main" id="{02ADF7F1-02E5-4CDF-9B7E-B6EB12562E24}"/>
                </a:ext>
              </a:extLst>
            </xdr:cNvPr>
            <xdr:cNvSpPr/>
          </xdr:nvSpPr>
          <xdr:spPr>
            <a:xfrm>
              <a:off x="36531950" y="3258172"/>
              <a:ext cx="81067" cy="78459"/>
            </a:xfrm>
            <a:prstGeom prst="triangle">
              <a:avLst/>
            </a:prstGeom>
            <a:solidFill>
              <a:schemeClr val="accent6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s-PE"/>
            </a:p>
          </xdr:txBody>
        </xdr:sp>
        <xdr:sp macro="" textlink="">
          <xdr:nvSpPr>
            <xdr:cNvPr id="35" name="Triángulo isósceles 34">
              <a:extLst>
                <a:ext uri="{FF2B5EF4-FFF2-40B4-BE49-F238E27FC236}">
                  <a16:creationId xmlns:a16="http://schemas.microsoft.com/office/drawing/2014/main" id="{FFDB6D76-1FC9-40C2-A9C5-61FE9E66F61A}"/>
                </a:ext>
              </a:extLst>
            </xdr:cNvPr>
            <xdr:cNvSpPr/>
          </xdr:nvSpPr>
          <xdr:spPr>
            <a:xfrm>
              <a:off x="36531950" y="3134347"/>
              <a:ext cx="81067" cy="78459"/>
            </a:xfrm>
            <a:prstGeom prst="triangle">
              <a:avLst/>
            </a:prstGeom>
            <a:solidFill>
              <a:schemeClr val="accent6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s-PE"/>
            </a:p>
          </xdr:txBody>
        </xdr:sp>
      </xdr:grpSp>
    </xdr:grpSp>
    <xdr:clientData/>
  </xdr:twoCellAnchor>
  <xdr:twoCellAnchor>
    <xdr:from>
      <xdr:col>18</xdr:col>
      <xdr:colOff>457200</xdr:colOff>
      <xdr:row>5</xdr:row>
      <xdr:rowOff>171450</xdr:rowOff>
    </xdr:from>
    <xdr:to>
      <xdr:col>24</xdr:col>
      <xdr:colOff>738994</xdr:colOff>
      <xdr:row>20</xdr:row>
      <xdr:rowOff>169978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B153C236-C1F0-4429-A75D-15F3ED6BF6E2}"/>
            </a:ext>
          </a:extLst>
        </xdr:cNvPr>
        <xdr:cNvGrpSpPr/>
      </xdr:nvGrpSpPr>
      <xdr:grpSpPr>
        <a:xfrm>
          <a:off x="16268700" y="1219200"/>
          <a:ext cx="4853794" cy="2856028"/>
          <a:chOff x="16268700" y="1219200"/>
          <a:chExt cx="4853794" cy="2856028"/>
        </a:xfrm>
      </xdr:grpSpPr>
      <xdr:graphicFrame macro="">
        <xdr:nvGraphicFramePr>
          <xdr:cNvPr id="44" name="Gráfico 4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>
            <a:graphicFrameLocks/>
          </xdr:cNvGraphicFramePr>
        </xdr:nvGraphicFramePr>
        <xdr:xfrm>
          <a:off x="16268700" y="1219200"/>
          <a:ext cx="4853794" cy="28560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pSp>
        <xdr:nvGrpSpPr>
          <xdr:cNvPr id="32" name="Grupo 31">
            <a:extLst>
              <a:ext uri="{FF2B5EF4-FFF2-40B4-BE49-F238E27FC236}">
                <a16:creationId xmlns:a16="http://schemas.microsoft.com/office/drawing/2014/main" id="{227C0DD3-AA0C-4C53-B743-66BA465C3267}"/>
              </a:ext>
            </a:extLst>
          </xdr:cNvPr>
          <xdr:cNvGrpSpPr/>
        </xdr:nvGrpSpPr>
        <xdr:grpSpPr>
          <a:xfrm>
            <a:off x="20069175" y="1562100"/>
            <a:ext cx="888891" cy="540925"/>
            <a:chOff x="7920464" y="4019550"/>
            <a:chExt cx="888891" cy="540925"/>
          </a:xfrm>
        </xdr:grpSpPr>
        <xdr:sp macro="" textlink="">
          <xdr:nvSpPr>
            <xdr:cNvPr id="33" name="CuadroTexto 72">
              <a:extLst>
                <a:ext uri="{FF2B5EF4-FFF2-40B4-BE49-F238E27FC236}">
                  <a16:creationId xmlns:a16="http://schemas.microsoft.com/office/drawing/2014/main" id="{E8697C0B-3F2F-481D-AB04-5DA0F4EEC1D2}"/>
                </a:ext>
              </a:extLst>
            </xdr:cNvPr>
            <xdr:cNvSpPr txBox="1"/>
          </xdr:nvSpPr>
          <xdr:spPr>
            <a:xfrm>
              <a:off x="7920464" y="4019550"/>
              <a:ext cx="888891" cy="379324"/>
            </a:xfrm>
            <a:prstGeom prst="roundRect">
              <a:avLst/>
            </a:prstGeom>
            <a:solidFill>
              <a:schemeClr val="bg2"/>
            </a:solidFill>
          </xdr:spPr>
          <xdr:txBody>
            <a:bodyPr wrap="square" rtlCol="0">
              <a:noAutofit/>
            </a:bodyPr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es-PE" sz="750" b="1" u="sng">
                  <a:solidFill>
                    <a:srgbClr val="0070C0"/>
                  </a:solidFill>
                </a:rPr>
                <a:t>Var. % (25/24)</a:t>
              </a:r>
            </a:p>
            <a:p>
              <a:pPr algn="ctr"/>
              <a:r>
                <a:rPr lang="es-PE" sz="800" b="1"/>
                <a:t>  </a:t>
              </a:r>
              <a:r>
                <a:rPr lang="es-PE" sz="850" b="1"/>
                <a:t>+7.0%</a:t>
              </a:r>
            </a:p>
          </xdr:txBody>
        </xdr:sp>
        <xdr:sp macro="" textlink="">
          <xdr:nvSpPr>
            <xdr:cNvPr id="34" name="Flecha abajo 18">
              <a:extLst>
                <a:ext uri="{FF2B5EF4-FFF2-40B4-BE49-F238E27FC236}">
                  <a16:creationId xmlns:a16="http://schemas.microsoft.com/office/drawing/2014/main" id="{4854DC96-3907-4FAA-934B-040E04FADB19}"/>
                </a:ext>
              </a:extLst>
            </xdr:cNvPr>
            <xdr:cNvSpPr/>
          </xdr:nvSpPr>
          <xdr:spPr>
            <a:xfrm>
              <a:off x="8216486" y="4374007"/>
              <a:ext cx="277795" cy="186468"/>
            </a:xfrm>
            <a:prstGeom prst="downArrow">
              <a:avLst/>
            </a:prstGeom>
            <a:solidFill>
              <a:schemeClr val="bg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s-PE"/>
            </a:p>
          </xdr:txBody>
        </xdr:sp>
        <xdr:sp macro="" textlink="">
          <xdr:nvSpPr>
            <xdr:cNvPr id="36" name="Triángulo isósceles 35">
              <a:extLst>
                <a:ext uri="{FF2B5EF4-FFF2-40B4-BE49-F238E27FC236}">
                  <a16:creationId xmlns:a16="http://schemas.microsoft.com/office/drawing/2014/main" id="{77463168-C8F9-4492-993A-1814EBD98A66}"/>
                </a:ext>
              </a:extLst>
            </xdr:cNvPr>
            <xdr:cNvSpPr/>
          </xdr:nvSpPr>
          <xdr:spPr>
            <a:xfrm>
              <a:off x="8097521" y="4242504"/>
              <a:ext cx="81067" cy="76981"/>
            </a:xfrm>
            <a:prstGeom prst="triangle">
              <a:avLst/>
            </a:prstGeom>
            <a:solidFill>
              <a:schemeClr val="accent6"/>
            </a:solidFill>
            <a:ln>
              <a:solidFill>
                <a:schemeClr val="accent6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s-PE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s-PE"/>
            </a:p>
          </xdr:txBody>
        </xdr:sp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0.23878</cdr:x>
      <cdr:y>0.4337</cdr:y>
    </cdr:from>
    <cdr:to>
      <cdr:x>0.54627</cdr:x>
      <cdr:y>0.64977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89AEE6FF-08FB-4D69-B86B-13630330EBFF}"/>
            </a:ext>
          </a:extLst>
        </cdr:cNvPr>
        <cdr:cNvSpPr txBox="1"/>
      </cdr:nvSpPr>
      <cdr:spPr>
        <a:xfrm xmlns:a="http://schemas.openxmlformats.org/drawingml/2006/main">
          <a:off x="645038" y="876747"/>
          <a:ext cx="830645" cy="4367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s-PE" sz="1000" b="1" dirty="0"/>
            <a:t>2025*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5442</xdr:colOff>
      <xdr:row>5</xdr:row>
      <xdr:rowOff>104320</xdr:rowOff>
    </xdr:from>
    <xdr:to>
      <xdr:col>30</xdr:col>
      <xdr:colOff>1653871</xdr:colOff>
      <xdr:row>26</xdr:row>
      <xdr:rowOff>164797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7BD2107-3587-4093-89E7-BD10BF13E2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40822</xdr:colOff>
      <xdr:row>37</xdr:row>
      <xdr:rowOff>157385</xdr:rowOff>
    </xdr:from>
    <xdr:to>
      <xdr:col>9</xdr:col>
      <xdr:colOff>149679</xdr:colOff>
      <xdr:row>59</xdr:row>
      <xdr:rowOff>43541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10F64CF-DFEC-4C03-96E6-50DE143AE4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428644</xdr:colOff>
      <xdr:row>8</xdr:row>
      <xdr:rowOff>148220</xdr:rowOff>
    </xdr:from>
    <xdr:to>
      <xdr:col>41</xdr:col>
      <xdr:colOff>42332</xdr:colOff>
      <xdr:row>24</xdr:row>
      <xdr:rowOff>121709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8326B8-4269-4C23-9401-08F5E7839D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677332</xdr:colOff>
      <xdr:row>29</xdr:row>
      <xdr:rowOff>15929</xdr:rowOff>
    </xdr:from>
    <xdr:to>
      <xdr:col>21</xdr:col>
      <xdr:colOff>169333</xdr:colOff>
      <xdr:row>57</xdr:row>
      <xdr:rowOff>105834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B444890-25C4-4552-BBBF-EA3E24C2F1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Mi%20unidad/JEMY-OEE/2026/2.%20Febrero/Fichas%20Pesquerias%20A&#241;o%202025_04.02.26/Bases/6.%20Estacionalidad%20y%20Pronostico_2025_10.02.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6064.683914930552" createdVersion="6" refreshedVersion="6" minRefreshableVersion="3" recordCount="19665" xr:uid="{DB1FA3BE-2F59-4D0C-AD57-E580A0E5DE3D}">
  <cacheSource type="worksheet">
    <worksheetSource name="Tabla1" r:id="rId2"/>
  </cacheSource>
  <cacheFields count="7">
    <cacheField name="REGION" numFmtId="0">
      <sharedItems count="16">
        <s v="ANCASH"/>
        <s v="AREQUIPA"/>
        <s v="LIMA"/>
        <s v="ICA"/>
        <s v="LA LIBERTAD"/>
        <s v="LAMBAYEQUE"/>
        <s v="MOQUEGUA"/>
        <s v="PIURA"/>
        <s v="TACNA"/>
        <s v="TUMBES"/>
        <s v="CALLAO"/>
        <s v="IMPORTADO"/>
        <s v="OTRO"/>
        <s v="LORETO"/>
        <s v="OTROS"/>
        <s v="HUANUCO"/>
      </sharedItems>
    </cacheField>
    <cacheField name="ZONA" numFmtId="0">
      <sharedItems containsBlank="1" count="5">
        <s v="ZONA CENTRO"/>
        <s v="ZONA SUR"/>
        <s v="ZONA NORTE"/>
        <m/>
        <s v="OTROS"/>
      </sharedItems>
    </cacheField>
    <cacheField name="MES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AÑO" numFmtId="0">
      <sharedItems containsSemiMixedTypes="0" containsString="0" containsNumber="1" containsInteger="1" minValue="2013" maxValue="2025" count="13"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ESPECIE" numFmtId="0">
      <sharedItems count="22">
        <s v="ANCHOVETA"/>
        <s v="BONITO"/>
        <s v="CABALLA"/>
        <s v="JUREL"/>
        <s v="PEJERREY"/>
        <s v="PERICO"/>
        <s v="CACHEMA"/>
        <s v="CANGREJO"/>
        <s v="CARACOL"/>
        <s v="CHANQUE"/>
        <s v="COJINOVA"/>
        <s v="ERIZO DE MAR"/>
        <s v="LENGUADO"/>
        <s v="CORVINA"/>
        <s v="CHORO"/>
        <s v="ATUN"/>
        <s v="BARRILETE"/>
        <s v="BACALAO"/>
        <s v="POTA"/>
        <s v="MERLUZA"/>
        <s v="ANGUILA"/>
        <s v="POTA " u="1"/>
      </sharedItems>
    </cacheField>
    <cacheField name="TIPO" numFmtId="0">
      <sharedItems count="2">
        <s v="CHI"/>
        <s v="CHD"/>
      </sharedItems>
    </cacheField>
    <cacheField name="DESEMBARQUE (TM)" numFmtId="178">
      <sharedItems containsSemiMixedTypes="0" containsString="0" containsNumber="1" minValue="0" maxValue="535447.4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665">
  <r>
    <x v="0"/>
    <x v="0"/>
    <x v="0"/>
    <x v="0"/>
    <x v="0"/>
    <x v="0"/>
    <n v="113836.53"/>
  </r>
  <r>
    <x v="0"/>
    <x v="0"/>
    <x v="0"/>
    <x v="0"/>
    <x v="1"/>
    <x v="1"/>
    <n v="108.8615109903558"/>
  </r>
  <r>
    <x v="0"/>
    <x v="0"/>
    <x v="0"/>
    <x v="0"/>
    <x v="2"/>
    <x v="1"/>
    <n v="2053.3725478724996"/>
  </r>
  <r>
    <x v="0"/>
    <x v="0"/>
    <x v="0"/>
    <x v="0"/>
    <x v="3"/>
    <x v="1"/>
    <n v="2574.0602885174999"/>
  </r>
  <r>
    <x v="0"/>
    <x v="0"/>
    <x v="0"/>
    <x v="0"/>
    <x v="4"/>
    <x v="1"/>
    <n v="161.02111024999999"/>
  </r>
  <r>
    <x v="0"/>
    <x v="0"/>
    <x v="0"/>
    <x v="0"/>
    <x v="5"/>
    <x v="1"/>
    <n v="717.7620283821251"/>
  </r>
  <r>
    <x v="0"/>
    <x v="0"/>
    <x v="0"/>
    <x v="1"/>
    <x v="0"/>
    <x v="1"/>
    <n v="6843.9360000000006"/>
  </r>
  <r>
    <x v="0"/>
    <x v="0"/>
    <x v="0"/>
    <x v="1"/>
    <x v="0"/>
    <x v="0"/>
    <n v="96075.539999999979"/>
  </r>
  <r>
    <x v="0"/>
    <x v="0"/>
    <x v="0"/>
    <x v="1"/>
    <x v="1"/>
    <x v="1"/>
    <n v="556.4301690361151"/>
  </r>
  <r>
    <x v="0"/>
    <x v="0"/>
    <x v="0"/>
    <x v="1"/>
    <x v="2"/>
    <x v="1"/>
    <n v="2037.1443624999999"/>
  </r>
  <r>
    <x v="0"/>
    <x v="0"/>
    <x v="0"/>
    <x v="1"/>
    <x v="3"/>
    <x v="1"/>
    <n v="2536.5759932499996"/>
  </r>
  <r>
    <x v="0"/>
    <x v="0"/>
    <x v="0"/>
    <x v="1"/>
    <x v="4"/>
    <x v="1"/>
    <n v="288.95882749999998"/>
  </r>
  <r>
    <x v="0"/>
    <x v="0"/>
    <x v="0"/>
    <x v="1"/>
    <x v="5"/>
    <x v="1"/>
    <n v="1196.0306249999996"/>
  </r>
  <r>
    <x v="0"/>
    <x v="0"/>
    <x v="0"/>
    <x v="2"/>
    <x v="0"/>
    <x v="1"/>
    <n v="2521.47642"/>
  </r>
  <r>
    <x v="0"/>
    <x v="0"/>
    <x v="0"/>
    <x v="2"/>
    <x v="0"/>
    <x v="0"/>
    <n v="374.34"/>
  </r>
  <r>
    <x v="0"/>
    <x v="0"/>
    <x v="0"/>
    <x v="2"/>
    <x v="1"/>
    <x v="1"/>
    <n v="911.38102715081936"/>
  </r>
  <r>
    <x v="0"/>
    <x v="0"/>
    <x v="0"/>
    <x v="2"/>
    <x v="2"/>
    <x v="1"/>
    <n v="535.8850000000001"/>
  </r>
  <r>
    <x v="0"/>
    <x v="0"/>
    <x v="0"/>
    <x v="2"/>
    <x v="3"/>
    <x v="1"/>
    <n v="235.983664205"/>
  </r>
  <r>
    <x v="0"/>
    <x v="0"/>
    <x v="0"/>
    <x v="2"/>
    <x v="4"/>
    <x v="1"/>
    <n v="87.621539225000006"/>
  </r>
  <r>
    <x v="0"/>
    <x v="0"/>
    <x v="0"/>
    <x v="2"/>
    <x v="5"/>
    <x v="1"/>
    <n v="864.11649625000007"/>
  </r>
  <r>
    <x v="0"/>
    <x v="0"/>
    <x v="0"/>
    <x v="3"/>
    <x v="0"/>
    <x v="1"/>
    <n v="7144.0869999999995"/>
  </r>
  <r>
    <x v="0"/>
    <x v="0"/>
    <x v="0"/>
    <x v="3"/>
    <x v="0"/>
    <x v="0"/>
    <n v="123962.96"/>
  </r>
  <r>
    <x v="0"/>
    <x v="0"/>
    <x v="0"/>
    <x v="3"/>
    <x v="1"/>
    <x v="1"/>
    <n v="249.15272207322357"/>
  </r>
  <r>
    <x v="0"/>
    <x v="0"/>
    <x v="0"/>
    <x v="3"/>
    <x v="2"/>
    <x v="1"/>
    <n v="1189.3743625"/>
  </r>
  <r>
    <x v="0"/>
    <x v="0"/>
    <x v="0"/>
    <x v="3"/>
    <x v="3"/>
    <x v="1"/>
    <n v="196.431741235"/>
  </r>
  <r>
    <x v="0"/>
    <x v="0"/>
    <x v="0"/>
    <x v="3"/>
    <x v="4"/>
    <x v="1"/>
    <n v="130.17274846250001"/>
  </r>
  <r>
    <x v="0"/>
    <x v="0"/>
    <x v="0"/>
    <x v="3"/>
    <x v="5"/>
    <x v="1"/>
    <n v="906.52308187500012"/>
  </r>
  <r>
    <x v="0"/>
    <x v="0"/>
    <x v="0"/>
    <x v="4"/>
    <x v="0"/>
    <x v="1"/>
    <n v="14000.5767"/>
  </r>
  <r>
    <x v="0"/>
    <x v="0"/>
    <x v="0"/>
    <x v="4"/>
    <x v="0"/>
    <x v="0"/>
    <n v="164188.897"/>
  </r>
  <r>
    <x v="0"/>
    <x v="0"/>
    <x v="0"/>
    <x v="4"/>
    <x v="1"/>
    <x v="1"/>
    <n v="216.73462243219078"/>
  </r>
  <r>
    <x v="0"/>
    <x v="0"/>
    <x v="0"/>
    <x v="4"/>
    <x v="2"/>
    <x v="1"/>
    <n v="1125.7952927559986"/>
  </r>
  <r>
    <x v="0"/>
    <x v="0"/>
    <x v="0"/>
    <x v="4"/>
    <x v="3"/>
    <x v="1"/>
    <n v="17.350000000000001"/>
  </r>
  <r>
    <x v="0"/>
    <x v="0"/>
    <x v="0"/>
    <x v="4"/>
    <x v="4"/>
    <x v="1"/>
    <n v="744.1288712520311"/>
  </r>
  <r>
    <x v="0"/>
    <x v="0"/>
    <x v="0"/>
    <x v="4"/>
    <x v="5"/>
    <x v="1"/>
    <n v="270.54016396873072"/>
  </r>
  <r>
    <x v="0"/>
    <x v="0"/>
    <x v="0"/>
    <x v="5"/>
    <x v="0"/>
    <x v="1"/>
    <n v="7591.183399999999"/>
  </r>
  <r>
    <x v="0"/>
    <x v="0"/>
    <x v="0"/>
    <x v="5"/>
    <x v="0"/>
    <x v="0"/>
    <n v="294283.79400000005"/>
  </r>
  <r>
    <x v="0"/>
    <x v="0"/>
    <x v="0"/>
    <x v="5"/>
    <x v="1"/>
    <x v="1"/>
    <n v="231.23772435081261"/>
  </r>
  <r>
    <x v="0"/>
    <x v="0"/>
    <x v="0"/>
    <x v="5"/>
    <x v="2"/>
    <x v="1"/>
    <n v="727.94216211170431"/>
  </r>
  <r>
    <x v="0"/>
    <x v="0"/>
    <x v="0"/>
    <x v="5"/>
    <x v="3"/>
    <x v="1"/>
    <n v="100.78700000000001"/>
  </r>
  <r>
    <x v="0"/>
    <x v="0"/>
    <x v="0"/>
    <x v="5"/>
    <x v="4"/>
    <x v="1"/>
    <n v="64.917999999999992"/>
  </r>
  <r>
    <x v="0"/>
    <x v="0"/>
    <x v="0"/>
    <x v="5"/>
    <x v="5"/>
    <x v="1"/>
    <n v="1206.0983246835576"/>
  </r>
  <r>
    <x v="0"/>
    <x v="0"/>
    <x v="0"/>
    <x v="6"/>
    <x v="0"/>
    <x v="1"/>
    <n v="7486.7257000000009"/>
  </r>
  <r>
    <x v="0"/>
    <x v="0"/>
    <x v="0"/>
    <x v="6"/>
    <x v="1"/>
    <x v="1"/>
    <n v="361.93318939248428"/>
  </r>
  <r>
    <x v="0"/>
    <x v="0"/>
    <x v="0"/>
    <x v="6"/>
    <x v="2"/>
    <x v="1"/>
    <n v="928.86292161633173"/>
  </r>
  <r>
    <x v="0"/>
    <x v="0"/>
    <x v="0"/>
    <x v="6"/>
    <x v="3"/>
    <x v="1"/>
    <n v="3420.6826694740239"/>
  </r>
  <r>
    <x v="0"/>
    <x v="0"/>
    <x v="0"/>
    <x v="6"/>
    <x v="4"/>
    <x v="1"/>
    <n v="189.90899999999999"/>
  </r>
  <r>
    <x v="0"/>
    <x v="0"/>
    <x v="0"/>
    <x v="6"/>
    <x v="5"/>
    <x v="1"/>
    <n v="438.48749999999995"/>
  </r>
  <r>
    <x v="0"/>
    <x v="0"/>
    <x v="0"/>
    <x v="7"/>
    <x v="0"/>
    <x v="1"/>
    <n v="1253.8582574036357"/>
  </r>
  <r>
    <x v="0"/>
    <x v="0"/>
    <x v="0"/>
    <x v="7"/>
    <x v="1"/>
    <x v="1"/>
    <n v="1233.8196241173846"/>
  </r>
  <r>
    <x v="0"/>
    <x v="0"/>
    <x v="0"/>
    <x v="7"/>
    <x v="2"/>
    <x v="1"/>
    <n v="3415.8329264956615"/>
  </r>
  <r>
    <x v="0"/>
    <x v="0"/>
    <x v="0"/>
    <x v="7"/>
    <x v="3"/>
    <x v="1"/>
    <n v="5804.1678630472834"/>
  </r>
  <r>
    <x v="0"/>
    <x v="0"/>
    <x v="0"/>
    <x v="7"/>
    <x v="4"/>
    <x v="1"/>
    <n v="176.14124582984772"/>
  </r>
  <r>
    <x v="0"/>
    <x v="0"/>
    <x v="0"/>
    <x v="7"/>
    <x v="5"/>
    <x v="1"/>
    <n v="1511.3176886391607"/>
  </r>
  <r>
    <x v="0"/>
    <x v="0"/>
    <x v="0"/>
    <x v="8"/>
    <x v="0"/>
    <x v="1"/>
    <n v="3275.2424999999998"/>
  </r>
  <r>
    <x v="0"/>
    <x v="0"/>
    <x v="0"/>
    <x v="8"/>
    <x v="1"/>
    <x v="1"/>
    <n v="1411.9285"/>
  </r>
  <r>
    <x v="0"/>
    <x v="0"/>
    <x v="0"/>
    <x v="8"/>
    <x v="2"/>
    <x v="1"/>
    <n v="1891.7864773739409"/>
  </r>
  <r>
    <x v="0"/>
    <x v="0"/>
    <x v="0"/>
    <x v="8"/>
    <x v="3"/>
    <x v="1"/>
    <n v="232.92487427089077"/>
  </r>
  <r>
    <x v="0"/>
    <x v="0"/>
    <x v="0"/>
    <x v="8"/>
    <x v="4"/>
    <x v="1"/>
    <n v="253.79350000000002"/>
  </r>
  <r>
    <x v="0"/>
    <x v="0"/>
    <x v="0"/>
    <x v="8"/>
    <x v="5"/>
    <x v="1"/>
    <n v="1670.7910363653211"/>
  </r>
  <r>
    <x v="0"/>
    <x v="0"/>
    <x v="1"/>
    <x v="0"/>
    <x v="0"/>
    <x v="1"/>
    <n v="3.5529999999999999"/>
  </r>
  <r>
    <x v="0"/>
    <x v="0"/>
    <x v="1"/>
    <x v="0"/>
    <x v="0"/>
    <x v="0"/>
    <n v="209.6"/>
  </r>
  <r>
    <x v="0"/>
    <x v="0"/>
    <x v="1"/>
    <x v="0"/>
    <x v="1"/>
    <x v="1"/>
    <n v="415.32553587662562"/>
  </r>
  <r>
    <x v="0"/>
    <x v="0"/>
    <x v="1"/>
    <x v="0"/>
    <x v="2"/>
    <x v="1"/>
    <n v="5979.6335384319991"/>
  </r>
  <r>
    <x v="0"/>
    <x v="0"/>
    <x v="1"/>
    <x v="0"/>
    <x v="3"/>
    <x v="1"/>
    <n v="5549.7142246624999"/>
  </r>
  <r>
    <x v="0"/>
    <x v="0"/>
    <x v="1"/>
    <x v="0"/>
    <x v="4"/>
    <x v="1"/>
    <n v="90.215342250000006"/>
  </r>
  <r>
    <x v="0"/>
    <x v="0"/>
    <x v="1"/>
    <x v="0"/>
    <x v="5"/>
    <x v="1"/>
    <n v="74.096214320580998"/>
  </r>
  <r>
    <x v="0"/>
    <x v="0"/>
    <x v="1"/>
    <x v="1"/>
    <x v="0"/>
    <x v="1"/>
    <n v="929.19119999999998"/>
  </r>
  <r>
    <x v="0"/>
    <x v="0"/>
    <x v="1"/>
    <x v="1"/>
    <x v="0"/>
    <x v="0"/>
    <n v="77.349999999999994"/>
  </r>
  <r>
    <x v="0"/>
    <x v="0"/>
    <x v="1"/>
    <x v="1"/>
    <x v="1"/>
    <x v="1"/>
    <n v="856.60537090079595"/>
  </r>
  <r>
    <x v="0"/>
    <x v="0"/>
    <x v="1"/>
    <x v="1"/>
    <x v="2"/>
    <x v="1"/>
    <n v="8741.4683600000008"/>
  </r>
  <r>
    <x v="0"/>
    <x v="0"/>
    <x v="1"/>
    <x v="1"/>
    <x v="3"/>
    <x v="1"/>
    <n v="344.97080875"/>
  </r>
  <r>
    <x v="0"/>
    <x v="0"/>
    <x v="1"/>
    <x v="1"/>
    <x v="4"/>
    <x v="1"/>
    <n v="142.90232249999997"/>
  </r>
  <r>
    <x v="0"/>
    <x v="0"/>
    <x v="1"/>
    <x v="1"/>
    <x v="5"/>
    <x v="1"/>
    <n v="96.83021699999999"/>
  </r>
  <r>
    <x v="0"/>
    <x v="0"/>
    <x v="1"/>
    <x v="2"/>
    <x v="0"/>
    <x v="1"/>
    <n v="9167.7013200000001"/>
  </r>
  <r>
    <x v="0"/>
    <x v="0"/>
    <x v="1"/>
    <x v="2"/>
    <x v="0"/>
    <x v="0"/>
    <n v="3031.33"/>
  </r>
  <r>
    <x v="0"/>
    <x v="0"/>
    <x v="1"/>
    <x v="2"/>
    <x v="1"/>
    <x v="1"/>
    <n v="342.97129038808191"/>
  </r>
  <r>
    <x v="0"/>
    <x v="0"/>
    <x v="1"/>
    <x v="2"/>
    <x v="2"/>
    <x v="1"/>
    <n v="611.36400000000003"/>
  </r>
  <r>
    <x v="0"/>
    <x v="0"/>
    <x v="1"/>
    <x v="2"/>
    <x v="3"/>
    <x v="1"/>
    <n v="309.08675247500003"/>
  </r>
  <r>
    <x v="0"/>
    <x v="0"/>
    <x v="1"/>
    <x v="2"/>
    <x v="4"/>
    <x v="1"/>
    <n v="214.77399927500005"/>
  </r>
  <r>
    <x v="0"/>
    <x v="0"/>
    <x v="1"/>
    <x v="2"/>
    <x v="5"/>
    <x v="1"/>
    <n v="343.55473201000001"/>
  </r>
  <r>
    <x v="0"/>
    <x v="0"/>
    <x v="1"/>
    <x v="3"/>
    <x v="0"/>
    <x v="1"/>
    <n v="6945.3020000000006"/>
  </r>
  <r>
    <x v="0"/>
    <x v="0"/>
    <x v="1"/>
    <x v="3"/>
    <x v="0"/>
    <x v="0"/>
    <n v="1271.02"/>
  </r>
  <r>
    <x v="0"/>
    <x v="0"/>
    <x v="1"/>
    <x v="3"/>
    <x v="1"/>
    <x v="1"/>
    <n v="184.32360602987791"/>
  </r>
  <r>
    <x v="0"/>
    <x v="0"/>
    <x v="1"/>
    <x v="3"/>
    <x v="2"/>
    <x v="1"/>
    <n v="1423.6733600000002"/>
  </r>
  <r>
    <x v="0"/>
    <x v="0"/>
    <x v="1"/>
    <x v="3"/>
    <x v="3"/>
    <x v="1"/>
    <n v="159.151388325"/>
  </r>
  <r>
    <x v="0"/>
    <x v="0"/>
    <x v="1"/>
    <x v="3"/>
    <x v="4"/>
    <x v="1"/>
    <n v="110.69513178749999"/>
  </r>
  <r>
    <x v="0"/>
    <x v="0"/>
    <x v="1"/>
    <x v="3"/>
    <x v="5"/>
    <x v="1"/>
    <n v="321.20685271499997"/>
  </r>
  <r>
    <x v="0"/>
    <x v="0"/>
    <x v="1"/>
    <x v="4"/>
    <x v="0"/>
    <x v="1"/>
    <n v="10683.547837099997"/>
  </r>
  <r>
    <x v="0"/>
    <x v="0"/>
    <x v="1"/>
    <x v="4"/>
    <x v="0"/>
    <x v="0"/>
    <n v="5665.2790000000005"/>
  </r>
  <r>
    <x v="0"/>
    <x v="0"/>
    <x v="1"/>
    <x v="4"/>
    <x v="1"/>
    <x v="1"/>
    <n v="2313.6126498744629"/>
  </r>
  <r>
    <x v="0"/>
    <x v="0"/>
    <x v="1"/>
    <x v="4"/>
    <x v="2"/>
    <x v="1"/>
    <n v="23716.958806360228"/>
  </r>
  <r>
    <x v="0"/>
    <x v="0"/>
    <x v="1"/>
    <x v="4"/>
    <x v="3"/>
    <x v="1"/>
    <n v="64.84674499292008"/>
  </r>
  <r>
    <x v="0"/>
    <x v="0"/>
    <x v="1"/>
    <x v="4"/>
    <x v="4"/>
    <x v="1"/>
    <n v="428.09312584599013"/>
  </r>
  <r>
    <x v="0"/>
    <x v="0"/>
    <x v="1"/>
    <x v="4"/>
    <x v="5"/>
    <x v="1"/>
    <n v="20.996500000000001"/>
  </r>
  <r>
    <x v="0"/>
    <x v="0"/>
    <x v="1"/>
    <x v="5"/>
    <x v="0"/>
    <x v="1"/>
    <n v="7313.801199999999"/>
  </r>
  <r>
    <x v="0"/>
    <x v="0"/>
    <x v="1"/>
    <x v="5"/>
    <x v="0"/>
    <x v="0"/>
    <n v="1842.0610000000001"/>
  </r>
  <r>
    <x v="0"/>
    <x v="0"/>
    <x v="1"/>
    <x v="5"/>
    <x v="1"/>
    <x v="1"/>
    <n v="657.28168208256614"/>
  </r>
  <r>
    <x v="0"/>
    <x v="0"/>
    <x v="1"/>
    <x v="5"/>
    <x v="2"/>
    <x v="1"/>
    <n v="489.87995423717359"/>
  </r>
  <r>
    <x v="0"/>
    <x v="0"/>
    <x v="1"/>
    <x v="5"/>
    <x v="3"/>
    <x v="1"/>
    <n v="138.96199999999999"/>
  </r>
  <r>
    <x v="0"/>
    <x v="0"/>
    <x v="1"/>
    <x v="5"/>
    <x v="4"/>
    <x v="1"/>
    <n v="59.964699999999993"/>
  </r>
  <r>
    <x v="0"/>
    <x v="0"/>
    <x v="1"/>
    <x v="5"/>
    <x v="5"/>
    <x v="1"/>
    <n v="501.71659089304131"/>
  </r>
  <r>
    <x v="0"/>
    <x v="0"/>
    <x v="1"/>
    <x v="6"/>
    <x v="0"/>
    <x v="1"/>
    <n v="4700.7729999999992"/>
  </r>
  <r>
    <x v="0"/>
    <x v="0"/>
    <x v="1"/>
    <x v="6"/>
    <x v="1"/>
    <x v="1"/>
    <n v="920.17854542350335"/>
  </r>
  <r>
    <x v="0"/>
    <x v="0"/>
    <x v="1"/>
    <x v="6"/>
    <x v="2"/>
    <x v="1"/>
    <n v="8674.2594079569462"/>
  </r>
  <r>
    <x v="0"/>
    <x v="0"/>
    <x v="1"/>
    <x v="6"/>
    <x v="3"/>
    <x v="1"/>
    <n v="10883.093129742452"/>
  </r>
  <r>
    <x v="0"/>
    <x v="0"/>
    <x v="1"/>
    <x v="6"/>
    <x v="4"/>
    <x v="1"/>
    <n v="91.608000000000004"/>
  </r>
  <r>
    <x v="0"/>
    <x v="0"/>
    <x v="1"/>
    <x v="6"/>
    <x v="5"/>
    <x v="1"/>
    <n v="291.73837149999997"/>
  </r>
  <r>
    <x v="0"/>
    <x v="0"/>
    <x v="1"/>
    <x v="7"/>
    <x v="0"/>
    <x v="1"/>
    <n v="1199.7957960303891"/>
  </r>
  <r>
    <x v="0"/>
    <x v="0"/>
    <x v="1"/>
    <x v="7"/>
    <x v="1"/>
    <x v="1"/>
    <n v="549.93567046616226"/>
  </r>
  <r>
    <x v="0"/>
    <x v="0"/>
    <x v="1"/>
    <x v="7"/>
    <x v="2"/>
    <x v="1"/>
    <n v="10394.917407131939"/>
  </r>
  <r>
    <x v="0"/>
    <x v="0"/>
    <x v="1"/>
    <x v="7"/>
    <x v="3"/>
    <x v="1"/>
    <n v="20981.384813616161"/>
  </r>
  <r>
    <x v="0"/>
    <x v="0"/>
    <x v="1"/>
    <x v="7"/>
    <x v="4"/>
    <x v="1"/>
    <n v="282.14346932917687"/>
  </r>
  <r>
    <x v="0"/>
    <x v="0"/>
    <x v="1"/>
    <x v="7"/>
    <x v="5"/>
    <x v="1"/>
    <n v="444.69886073419246"/>
  </r>
  <r>
    <x v="0"/>
    <x v="0"/>
    <x v="1"/>
    <x v="8"/>
    <x v="0"/>
    <x v="1"/>
    <n v="2695.6979688166662"/>
  </r>
  <r>
    <x v="0"/>
    <x v="0"/>
    <x v="1"/>
    <x v="8"/>
    <x v="1"/>
    <x v="1"/>
    <n v="4258.7833999999993"/>
  </r>
  <r>
    <x v="0"/>
    <x v="0"/>
    <x v="1"/>
    <x v="8"/>
    <x v="2"/>
    <x v="1"/>
    <n v="8417.8656837953386"/>
  </r>
  <r>
    <x v="0"/>
    <x v="0"/>
    <x v="1"/>
    <x v="8"/>
    <x v="3"/>
    <x v="1"/>
    <n v="19082.706022669357"/>
  </r>
  <r>
    <x v="0"/>
    <x v="0"/>
    <x v="1"/>
    <x v="8"/>
    <x v="4"/>
    <x v="1"/>
    <n v="336.02079999999995"/>
  </r>
  <r>
    <x v="0"/>
    <x v="0"/>
    <x v="1"/>
    <x v="8"/>
    <x v="5"/>
    <x v="1"/>
    <n v="1150.8997929995478"/>
  </r>
  <r>
    <x v="0"/>
    <x v="0"/>
    <x v="2"/>
    <x v="0"/>
    <x v="0"/>
    <x v="1"/>
    <n v="1.5051609000000001"/>
  </r>
  <r>
    <x v="0"/>
    <x v="0"/>
    <x v="2"/>
    <x v="0"/>
    <x v="0"/>
    <x v="0"/>
    <n v="47.02"/>
  </r>
  <r>
    <x v="0"/>
    <x v="0"/>
    <x v="2"/>
    <x v="0"/>
    <x v="1"/>
    <x v="1"/>
    <n v="317.78967206490154"/>
  </r>
  <r>
    <x v="0"/>
    <x v="0"/>
    <x v="2"/>
    <x v="0"/>
    <x v="2"/>
    <x v="1"/>
    <n v="4363.897862685998"/>
  </r>
  <r>
    <x v="0"/>
    <x v="0"/>
    <x v="2"/>
    <x v="0"/>
    <x v="3"/>
    <x v="1"/>
    <n v="2165.8828402222221"/>
  </r>
  <r>
    <x v="0"/>
    <x v="0"/>
    <x v="2"/>
    <x v="0"/>
    <x v="4"/>
    <x v="1"/>
    <n v="88.37280650000001"/>
  </r>
  <r>
    <x v="0"/>
    <x v="0"/>
    <x v="2"/>
    <x v="0"/>
    <x v="5"/>
    <x v="1"/>
    <n v="15.185747940000004"/>
  </r>
  <r>
    <x v="0"/>
    <x v="0"/>
    <x v="2"/>
    <x v="1"/>
    <x v="0"/>
    <x v="1"/>
    <n v="1170.4171609"/>
  </r>
  <r>
    <x v="0"/>
    <x v="0"/>
    <x v="2"/>
    <x v="1"/>
    <x v="0"/>
    <x v="0"/>
    <n v="375.98"/>
  </r>
  <r>
    <x v="0"/>
    <x v="0"/>
    <x v="2"/>
    <x v="1"/>
    <x v="1"/>
    <x v="1"/>
    <n v="463.39034648087761"/>
  </r>
  <r>
    <x v="0"/>
    <x v="0"/>
    <x v="2"/>
    <x v="1"/>
    <x v="2"/>
    <x v="1"/>
    <n v="4139.2430299999996"/>
  </r>
  <r>
    <x v="0"/>
    <x v="0"/>
    <x v="2"/>
    <x v="1"/>
    <x v="3"/>
    <x v="1"/>
    <n v="361.56200000000001"/>
  </r>
  <r>
    <x v="0"/>
    <x v="0"/>
    <x v="2"/>
    <x v="1"/>
    <x v="4"/>
    <x v="1"/>
    <n v="769.0445400000001"/>
  </r>
  <r>
    <x v="0"/>
    <x v="0"/>
    <x v="2"/>
    <x v="1"/>
    <x v="5"/>
    <x v="1"/>
    <n v="33.893999999999998"/>
  </r>
  <r>
    <x v="0"/>
    <x v="0"/>
    <x v="2"/>
    <x v="2"/>
    <x v="0"/>
    <x v="1"/>
    <n v="6436.9635399999997"/>
  </r>
  <r>
    <x v="0"/>
    <x v="0"/>
    <x v="2"/>
    <x v="2"/>
    <x v="0"/>
    <x v="0"/>
    <n v="5888.5300000000007"/>
  </r>
  <r>
    <x v="0"/>
    <x v="0"/>
    <x v="2"/>
    <x v="2"/>
    <x v="1"/>
    <x v="1"/>
    <n v="488.93338589105525"/>
  </r>
  <r>
    <x v="0"/>
    <x v="0"/>
    <x v="2"/>
    <x v="2"/>
    <x v="2"/>
    <x v="1"/>
    <n v="308.81100000000004"/>
  </r>
  <r>
    <x v="0"/>
    <x v="0"/>
    <x v="2"/>
    <x v="2"/>
    <x v="3"/>
    <x v="1"/>
    <n v="856.48759999999993"/>
  </r>
  <r>
    <x v="0"/>
    <x v="0"/>
    <x v="2"/>
    <x v="2"/>
    <x v="4"/>
    <x v="1"/>
    <n v="271.98939460000003"/>
  </r>
  <r>
    <x v="0"/>
    <x v="0"/>
    <x v="2"/>
    <x v="2"/>
    <x v="5"/>
    <x v="1"/>
    <n v="150.8143"/>
  </r>
  <r>
    <x v="0"/>
    <x v="0"/>
    <x v="2"/>
    <x v="3"/>
    <x v="0"/>
    <x v="1"/>
    <n v="5930.1323609000001"/>
  </r>
  <r>
    <x v="0"/>
    <x v="0"/>
    <x v="2"/>
    <x v="3"/>
    <x v="0"/>
    <x v="0"/>
    <n v="1353.48"/>
  </r>
  <r>
    <x v="0"/>
    <x v="0"/>
    <x v="2"/>
    <x v="3"/>
    <x v="1"/>
    <x v="1"/>
    <n v="1040.2063827557342"/>
  </r>
  <r>
    <x v="0"/>
    <x v="0"/>
    <x v="2"/>
    <x v="3"/>
    <x v="2"/>
    <x v="1"/>
    <n v="601.05303000000004"/>
  </r>
  <r>
    <x v="0"/>
    <x v="0"/>
    <x v="2"/>
    <x v="3"/>
    <x v="3"/>
    <x v="1"/>
    <n v="60.7834"/>
  </r>
  <r>
    <x v="0"/>
    <x v="0"/>
    <x v="2"/>
    <x v="3"/>
    <x v="4"/>
    <x v="1"/>
    <n v="87.344780900000003"/>
  </r>
  <r>
    <x v="0"/>
    <x v="0"/>
    <x v="2"/>
    <x v="3"/>
    <x v="5"/>
    <x v="1"/>
    <n v="25.136099999999999"/>
  </r>
  <r>
    <x v="0"/>
    <x v="0"/>
    <x v="2"/>
    <x v="4"/>
    <x v="0"/>
    <x v="1"/>
    <n v="6293.616399999999"/>
  </r>
  <r>
    <x v="0"/>
    <x v="0"/>
    <x v="2"/>
    <x v="4"/>
    <x v="0"/>
    <x v="0"/>
    <n v="4451.692"/>
  </r>
  <r>
    <x v="0"/>
    <x v="0"/>
    <x v="2"/>
    <x v="4"/>
    <x v="1"/>
    <x v="1"/>
    <n v="96.280639113439776"/>
  </r>
  <r>
    <x v="0"/>
    <x v="0"/>
    <x v="2"/>
    <x v="4"/>
    <x v="2"/>
    <x v="1"/>
    <n v="17808.248568381889"/>
  </r>
  <r>
    <x v="0"/>
    <x v="0"/>
    <x v="2"/>
    <x v="4"/>
    <x v="3"/>
    <x v="1"/>
    <n v="22.226382668689247"/>
  </r>
  <r>
    <x v="0"/>
    <x v="0"/>
    <x v="2"/>
    <x v="4"/>
    <x v="4"/>
    <x v="1"/>
    <n v="68.375651803824226"/>
  </r>
  <r>
    <x v="0"/>
    <x v="0"/>
    <x v="2"/>
    <x v="5"/>
    <x v="0"/>
    <x v="1"/>
    <n v="8644.0712000000003"/>
  </r>
  <r>
    <x v="0"/>
    <x v="0"/>
    <x v="2"/>
    <x v="5"/>
    <x v="0"/>
    <x v="0"/>
    <n v="3682.7395000000001"/>
  </r>
  <r>
    <x v="0"/>
    <x v="0"/>
    <x v="2"/>
    <x v="5"/>
    <x v="1"/>
    <x v="1"/>
    <n v="841.41607778320974"/>
  </r>
  <r>
    <x v="0"/>
    <x v="0"/>
    <x v="2"/>
    <x v="5"/>
    <x v="2"/>
    <x v="1"/>
    <n v="9514.3287049363971"/>
  </r>
  <r>
    <x v="0"/>
    <x v="0"/>
    <x v="2"/>
    <x v="5"/>
    <x v="3"/>
    <x v="1"/>
    <n v="570.46799999999996"/>
  </r>
  <r>
    <x v="0"/>
    <x v="0"/>
    <x v="2"/>
    <x v="5"/>
    <x v="4"/>
    <x v="1"/>
    <n v="87.862000000000009"/>
  </r>
  <r>
    <x v="0"/>
    <x v="0"/>
    <x v="2"/>
    <x v="5"/>
    <x v="5"/>
    <x v="1"/>
    <n v="241.57151878013025"/>
  </r>
  <r>
    <x v="0"/>
    <x v="0"/>
    <x v="2"/>
    <x v="6"/>
    <x v="0"/>
    <x v="1"/>
    <n v="8291.627199999999"/>
  </r>
  <r>
    <x v="0"/>
    <x v="0"/>
    <x v="2"/>
    <x v="6"/>
    <x v="1"/>
    <x v="1"/>
    <n v="486.17047207450207"/>
  </r>
  <r>
    <x v="0"/>
    <x v="0"/>
    <x v="2"/>
    <x v="6"/>
    <x v="2"/>
    <x v="1"/>
    <n v="9946.8205687721256"/>
  </r>
  <r>
    <x v="0"/>
    <x v="0"/>
    <x v="2"/>
    <x v="6"/>
    <x v="3"/>
    <x v="1"/>
    <n v="4285.06181039085"/>
  </r>
  <r>
    <x v="0"/>
    <x v="0"/>
    <x v="2"/>
    <x v="6"/>
    <x v="4"/>
    <x v="1"/>
    <n v="179.70708622798387"/>
  </r>
  <r>
    <x v="0"/>
    <x v="0"/>
    <x v="2"/>
    <x v="6"/>
    <x v="5"/>
    <x v="1"/>
    <n v="611.4824702783967"/>
  </r>
  <r>
    <x v="0"/>
    <x v="0"/>
    <x v="2"/>
    <x v="7"/>
    <x v="0"/>
    <x v="1"/>
    <n v="748.61743411730401"/>
  </r>
  <r>
    <x v="0"/>
    <x v="0"/>
    <x v="2"/>
    <x v="7"/>
    <x v="1"/>
    <x v="1"/>
    <n v="1679.7327241968708"/>
  </r>
  <r>
    <x v="0"/>
    <x v="0"/>
    <x v="2"/>
    <x v="7"/>
    <x v="2"/>
    <x v="1"/>
    <n v="1108.5441032285785"/>
  </r>
  <r>
    <x v="0"/>
    <x v="0"/>
    <x v="2"/>
    <x v="7"/>
    <x v="3"/>
    <x v="1"/>
    <n v="3146.9537300941588"/>
  </r>
  <r>
    <x v="0"/>
    <x v="0"/>
    <x v="2"/>
    <x v="7"/>
    <x v="4"/>
    <x v="1"/>
    <n v="234.18107838213245"/>
  </r>
  <r>
    <x v="0"/>
    <x v="0"/>
    <x v="2"/>
    <x v="7"/>
    <x v="5"/>
    <x v="1"/>
    <n v="327.83562789308047"/>
  </r>
  <r>
    <x v="0"/>
    <x v="0"/>
    <x v="2"/>
    <x v="8"/>
    <x v="0"/>
    <x v="1"/>
    <n v="791.93130000000008"/>
  </r>
  <r>
    <x v="0"/>
    <x v="0"/>
    <x v="2"/>
    <x v="8"/>
    <x v="1"/>
    <x v="1"/>
    <n v="2213.1614999999993"/>
  </r>
  <r>
    <x v="0"/>
    <x v="0"/>
    <x v="2"/>
    <x v="8"/>
    <x v="2"/>
    <x v="1"/>
    <n v="10969.980770308888"/>
  </r>
  <r>
    <x v="0"/>
    <x v="0"/>
    <x v="2"/>
    <x v="8"/>
    <x v="3"/>
    <x v="1"/>
    <n v="545.7858749906402"/>
  </r>
  <r>
    <x v="0"/>
    <x v="0"/>
    <x v="2"/>
    <x v="8"/>
    <x v="4"/>
    <x v="1"/>
    <n v="344.36540000000008"/>
  </r>
  <r>
    <x v="0"/>
    <x v="0"/>
    <x v="2"/>
    <x v="8"/>
    <x v="5"/>
    <x v="1"/>
    <n v="674.4691329293039"/>
  </r>
  <r>
    <x v="0"/>
    <x v="0"/>
    <x v="3"/>
    <x v="0"/>
    <x v="0"/>
    <x v="1"/>
    <n v="22.807315500000001"/>
  </r>
  <r>
    <x v="0"/>
    <x v="0"/>
    <x v="3"/>
    <x v="0"/>
    <x v="0"/>
    <x v="0"/>
    <n v="8.98"/>
  </r>
  <r>
    <x v="0"/>
    <x v="0"/>
    <x v="3"/>
    <x v="0"/>
    <x v="1"/>
    <x v="1"/>
    <n v="350.60776876654558"/>
  </r>
  <r>
    <x v="0"/>
    <x v="0"/>
    <x v="3"/>
    <x v="0"/>
    <x v="2"/>
    <x v="1"/>
    <n v="2876.7212978000002"/>
  </r>
  <r>
    <x v="0"/>
    <x v="0"/>
    <x v="3"/>
    <x v="0"/>
    <x v="3"/>
    <x v="1"/>
    <n v="536.14483499999994"/>
  </r>
  <r>
    <x v="0"/>
    <x v="0"/>
    <x v="3"/>
    <x v="0"/>
    <x v="4"/>
    <x v="1"/>
    <n v="84.321764450000018"/>
  </r>
  <r>
    <x v="0"/>
    <x v="0"/>
    <x v="3"/>
    <x v="0"/>
    <x v="5"/>
    <x v="1"/>
    <n v="124.85801549614794"/>
  </r>
  <r>
    <x v="0"/>
    <x v="0"/>
    <x v="3"/>
    <x v="1"/>
    <x v="0"/>
    <x v="1"/>
    <n v="775.53981550000003"/>
  </r>
  <r>
    <x v="0"/>
    <x v="0"/>
    <x v="3"/>
    <x v="1"/>
    <x v="0"/>
    <x v="0"/>
    <n v="4293.3600000000006"/>
  </r>
  <r>
    <x v="0"/>
    <x v="0"/>
    <x v="3"/>
    <x v="1"/>
    <x v="1"/>
    <x v="1"/>
    <n v="12.322162462971811"/>
  </r>
  <r>
    <x v="0"/>
    <x v="0"/>
    <x v="3"/>
    <x v="1"/>
    <x v="2"/>
    <x v="1"/>
    <n v="2575.7546700000003"/>
  </r>
  <r>
    <x v="0"/>
    <x v="0"/>
    <x v="3"/>
    <x v="1"/>
    <x v="3"/>
    <x v="1"/>
    <n v="5993.777320000002"/>
  </r>
  <r>
    <x v="0"/>
    <x v="0"/>
    <x v="3"/>
    <x v="1"/>
    <x v="4"/>
    <x v="1"/>
    <n v="454.97952450000003"/>
  </r>
  <r>
    <x v="0"/>
    <x v="0"/>
    <x v="3"/>
    <x v="1"/>
    <x v="5"/>
    <x v="1"/>
    <n v="48.516320299999997"/>
  </r>
  <r>
    <x v="0"/>
    <x v="0"/>
    <x v="3"/>
    <x v="2"/>
    <x v="0"/>
    <x v="1"/>
    <n v="9948.5411999999997"/>
  </r>
  <r>
    <x v="0"/>
    <x v="0"/>
    <x v="3"/>
    <x v="2"/>
    <x v="0"/>
    <x v="0"/>
    <n v="399779.86"/>
  </r>
  <r>
    <x v="0"/>
    <x v="0"/>
    <x v="3"/>
    <x v="2"/>
    <x v="1"/>
    <x v="1"/>
    <n v="577.54983412096203"/>
  </r>
  <r>
    <x v="0"/>
    <x v="0"/>
    <x v="3"/>
    <x v="2"/>
    <x v="2"/>
    <x v="1"/>
    <n v="1513.8813100999998"/>
  </r>
  <r>
    <x v="0"/>
    <x v="0"/>
    <x v="3"/>
    <x v="2"/>
    <x v="3"/>
    <x v="1"/>
    <n v="587.05919960000006"/>
  </r>
  <r>
    <x v="0"/>
    <x v="0"/>
    <x v="3"/>
    <x v="2"/>
    <x v="4"/>
    <x v="1"/>
    <n v="716.05542925500004"/>
  </r>
  <r>
    <x v="0"/>
    <x v="0"/>
    <x v="3"/>
    <x v="2"/>
    <x v="5"/>
    <x v="1"/>
    <n v="33.460570058999991"/>
  </r>
  <r>
    <x v="0"/>
    <x v="0"/>
    <x v="3"/>
    <x v="3"/>
    <x v="0"/>
    <x v="1"/>
    <n v="7870.0058155000015"/>
  </r>
  <r>
    <x v="0"/>
    <x v="0"/>
    <x v="3"/>
    <x v="3"/>
    <x v="0"/>
    <x v="0"/>
    <n v="958.54"/>
  </r>
  <r>
    <x v="0"/>
    <x v="0"/>
    <x v="3"/>
    <x v="3"/>
    <x v="1"/>
    <x v="1"/>
    <n v="905.23101948117574"/>
  </r>
  <r>
    <x v="0"/>
    <x v="0"/>
    <x v="3"/>
    <x v="3"/>
    <x v="2"/>
    <x v="1"/>
    <n v="1523.4200000000003"/>
  </r>
  <r>
    <x v="0"/>
    <x v="0"/>
    <x v="3"/>
    <x v="3"/>
    <x v="3"/>
    <x v="1"/>
    <n v="393.30460000000005"/>
  </r>
  <r>
    <x v="0"/>
    <x v="0"/>
    <x v="3"/>
    <x v="3"/>
    <x v="4"/>
    <x v="1"/>
    <n v="130.90482745750001"/>
  </r>
  <r>
    <x v="0"/>
    <x v="0"/>
    <x v="3"/>
    <x v="3"/>
    <x v="5"/>
    <x v="1"/>
    <n v="73.906216818499985"/>
  </r>
  <r>
    <x v="0"/>
    <x v="0"/>
    <x v="3"/>
    <x v="4"/>
    <x v="0"/>
    <x v="1"/>
    <n v="5152.6410000000005"/>
  </r>
  <r>
    <x v="0"/>
    <x v="0"/>
    <x v="3"/>
    <x v="4"/>
    <x v="0"/>
    <x v="0"/>
    <n v="81552.673999999999"/>
  </r>
  <r>
    <x v="0"/>
    <x v="0"/>
    <x v="3"/>
    <x v="4"/>
    <x v="1"/>
    <x v="1"/>
    <n v="65.020815355498883"/>
  </r>
  <r>
    <x v="0"/>
    <x v="0"/>
    <x v="3"/>
    <x v="4"/>
    <x v="2"/>
    <x v="1"/>
    <n v="6315.7989644102381"/>
  </r>
  <r>
    <x v="0"/>
    <x v="0"/>
    <x v="3"/>
    <x v="4"/>
    <x v="3"/>
    <x v="1"/>
    <n v="1185.1844370086897"/>
  </r>
  <r>
    <x v="0"/>
    <x v="0"/>
    <x v="3"/>
    <x v="4"/>
    <x v="4"/>
    <x v="1"/>
    <n v="20.603755677559974"/>
  </r>
  <r>
    <x v="0"/>
    <x v="0"/>
    <x v="3"/>
    <x v="5"/>
    <x v="0"/>
    <x v="1"/>
    <n v="5237.6301999999996"/>
  </r>
  <r>
    <x v="0"/>
    <x v="0"/>
    <x v="3"/>
    <x v="5"/>
    <x v="0"/>
    <x v="0"/>
    <n v="385911.62400000001"/>
  </r>
  <r>
    <x v="0"/>
    <x v="0"/>
    <x v="3"/>
    <x v="5"/>
    <x v="1"/>
    <x v="1"/>
    <n v="229.28711851293249"/>
  </r>
  <r>
    <x v="0"/>
    <x v="0"/>
    <x v="3"/>
    <x v="5"/>
    <x v="2"/>
    <x v="1"/>
    <n v="7093.7511869297487"/>
  </r>
  <r>
    <x v="0"/>
    <x v="0"/>
    <x v="3"/>
    <x v="5"/>
    <x v="3"/>
    <x v="1"/>
    <n v="234.59209592307889"/>
  </r>
  <r>
    <x v="0"/>
    <x v="0"/>
    <x v="3"/>
    <x v="5"/>
    <x v="4"/>
    <x v="1"/>
    <n v="136.34199999999998"/>
  </r>
  <r>
    <x v="0"/>
    <x v="0"/>
    <x v="3"/>
    <x v="5"/>
    <x v="5"/>
    <x v="1"/>
    <n v="58.86784981161491"/>
  </r>
  <r>
    <x v="0"/>
    <x v="0"/>
    <x v="3"/>
    <x v="6"/>
    <x v="0"/>
    <x v="1"/>
    <n v="5665.7950000000001"/>
  </r>
  <r>
    <x v="0"/>
    <x v="0"/>
    <x v="3"/>
    <x v="6"/>
    <x v="1"/>
    <x v="1"/>
    <n v="925.80549036962339"/>
  </r>
  <r>
    <x v="0"/>
    <x v="0"/>
    <x v="3"/>
    <x v="6"/>
    <x v="2"/>
    <x v="1"/>
    <n v="433.88099999999997"/>
  </r>
  <r>
    <x v="0"/>
    <x v="0"/>
    <x v="3"/>
    <x v="6"/>
    <x v="3"/>
    <x v="1"/>
    <n v="411.63400000000001"/>
  </r>
  <r>
    <x v="0"/>
    <x v="0"/>
    <x v="3"/>
    <x v="6"/>
    <x v="4"/>
    <x v="1"/>
    <n v="466.33049999999992"/>
  </r>
  <r>
    <x v="0"/>
    <x v="0"/>
    <x v="3"/>
    <x v="6"/>
    <x v="5"/>
    <x v="1"/>
    <n v="230.78656501062432"/>
  </r>
  <r>
    <x v="0"/>
    <x v="0"/>
    <x v="3"/>
    <x v="7"/>
    <x v="0"/>
    <x v="1"/>
    <n v="966.19178467318477"/>
  </r>
  <r>
    <x v="0"/>
    <x v="0"/>
    <x v="3"/>
    <x v="7"/>
    <x v="1"/>
    <x v="1"/>
    <n v="161.17821926100788"/>
  </r>
  <r>
    <x v="0"/>
    <x v="0"/>
    <x v="3"/>
    <x v="7"/>
    <x v="2"/>
    <x v="1"/>
    <n v="539.40861035597459"/>
  </r>
  <r>
    <x v="0"/>
    <x v="0"/>
    <x v="3"/>
    <x v="7"/>
    <x v="3"/>
    <x v="1"/>
    <n v="142.64209152896157"/>
  </r>
  <r>
    <x v="0"/>
    <x v="0"/>
    <x v="3"/>
    <x v="7"/>
    <x v="4"/>
    <x v="1"/>
    <n v="207.90545797648173"/>
  </r>
  <r>
    <x v="0"/>
    <x v="0"/>
    <x v="3"/>
    <x v="7"/>
    <x v="5"/>
    <x v="1"/>
    <n v="18.44854804151322"/>
  </r>
  <r>
    <x v="0"/>
    <x v="0"/>
    <x v="3"/>
    <x v="8"/>
    <x v="0"/>
    <x v="1"/>
    <n v="1347.2369999999999"/>
  </r>
  <r>
    <x v="0"/>
    <x v="0"/>
    <x v="3"/>
    <x v="8"/>
    <x v="1"/>
    <x v="1"/>
    <n v="1792.7817"/>
  </r>
  <r>
    <x v="0"/>
    <x v="0"/>
    <x v="3"/>
    <x v="8"/>
    <x v="2"/>
    <x v="1"/>
    <n v="685.55061319532774"/>
  </r>
  <r>
    <x v="0"/>
    <x v="0"/>
    <x v="3"/>
    <x v="8"/>
    <x v="3"/>
    <x v="1"/>
    <n v="312.88105112522368"/>
  </r>
  <r>
    <x v="0"/>
    <x v="0"/>
    <x v="3"/>
    <x v="8"/>
    <x v="4"/>
    <x v="1"/>
    <n v="378.45460000000003"/>
  </r>
  <r>
    <x v="0"/>
    <x v="0"/>
    <x v="3"/>
    <x v="8"/>
    <x v="5"/>
    <x v="1"/>
    <n v="117.17242419213234"/>
  </r>
  <r>
    <x v="0"/>
    <x v="0"/>
    <x v="4"/>
    <x v="0"/>
    <x v="0"/>
    <x v="1"/>
    <n v="1460.3062579999998"/>
  </r>
  <r>
    <x v="0"/>
    <x v="0"/>
    <x v="4"/>
    <x v="0"/>
    <x v="0"/>
    <x v="0"/>
    <n v="277399.69999999995"/>
  </r>
  <r>
    <x v="0"/>
    <x v="0"/>
    <x v="4"/>
    <x v="0"/>
    <x v="1"/>
    <x v="1"/>
    <n v="47.432654260648683"/>
  </r>
  <r>
    <x v="0"/>
    <x v="0"/>
    <x v="4"/>
    <x v="0"/>
    <x v="2"/>
    <x v="1"/>
    <n v="2107.2188906300003"/>
  </r>
  <r>
    <x v="0"/>
    <x v="0"/>
    <x v="4"/>
    <x v="0"/>
    <x v="3"/>
    <x v="1"/>
    <n v="281.07431500000001"/>
  </r>
  <r>
    <x v="0"/>
    <x v="0"/>
    <x v="4"/>
    <x v="0"/>
    <x v="4"/>
    <x v="1"/>
    <n v="43.00702175"/>
  </r>
  <r>
    <x v="0"/>
    <x v="0"/>
    <x v="4"/>
    <x v="1"/>
    <x v="0"/>
    <x v="1"/>
    <n v="291.83000000000004"/>
  </r>
  <r>
    <x v="0"/>
    <x v="0"/>
    <x v="4"/>
    <x v="1"/>
    <x v="0"/>
    <x v="0"/>
    <n v="20870.649999999998"/>
  </r>
  <r>
    <x v="0"/>
    <x v="0"/>
    <x v="4"/>
    <x v="1"/>
    <x v="1"/>
    <x v="1"/>
    <n v="818.39174585616286"/>
  </r>
  <r>
    <x v="0"/>
    <x v="0"/>
    <x v="4"/>
    <x v="1"/>
    <x v="2"/>
    <x v="1"/>
    <n v="2828.9136200000012"/>
  </r>
  <r>
    <x v="0"/>
    <x v="0"/>
    <x v="4"/>
    <x v="1"/>
    <x v="3"/>
    <x v="1"/>
    <n v="1339.86302"/>
  </r>
  <r>
    <x v="0"/>
    <x v="0"/>
    <x v="4"/>
    <x v="1"/>
    <x v="4"/>
    <x v="1"/>
    <n v="194.95729249999999"/>
  </r>
  <r>
    <x v="0"/>
    <x v="0"/>
    <x v="4"/>
    <x v="1"/>
    <x v="5"/>
    <x v="1"/>
    <n v="6.93"/>
  </r>
  <r>
    <x v="0"/>
    <x v="0"/>
    <x v="4"/>
    <x v="2"/>
    <x v="0"/>
    <x v="1"/>
    <n v="3043.1025200000004"/>
  </r>
  <r>
    <x v="0"/>
    <x v="0"/>
    <x v="4"/>
    <x v="2"/>
    <x v="0"/>
    <x v="0"/>
    <n v="93220.219999999958"/>
  </r>
  <r>
    <x v="0"/>
    <x v="0"/>
    <x v="4"/>
    <x v="2"/>
    <x v="1"/>
    <x v="1"/>
    <n v="188.21378724032897"/>
  </r>
  <r>
    <x v="0"/>
    <x v="0"/>
    <x v="4"/>
    <x v="2"/>
    <x v="2"/>
    <x v="1"/>
    <n v="996.20262409999998"/>
  </r>
  <r>
    <x v="0"/>
    <x v="0"/>
    <x v="4"/>
    <x v="2"/>
    <x v="3"/>
    <x v="1"/>
    <n v="222.4835205"/>
  </r>
  <r>
    <x v="0"/>
    <x v="0"/>
    <x v="4"/>
    <x v="2"/>
    <x v="4"/>
    <x v="1"/>
    <n v="342.74081957500005"/>
  </r>
  <r>
    <x v="0"/>
    <x v="0"/>
    <x v="4"/>
    <x v="2"/>
    <x v="5"/>
    <x v="1"/>
    <n v="0.47599999999999998"/>
  </r>
  <r>
    <x v="0"/>
    <x v="0"/>
    <x v="4"/>
    <x v="3"/>
    <x v="0"/>
    <x v="1"/>
    <n v="10356.624"/>
  </r>
  <r>
    <x v="0"/>
    <x v="0"/>
    <x v="4"/>
    <x v="3"/>
    <x v="0"/>
    <x v="0"/>
    <n v="4359.96"/>
  </r>
  <r>
    <x v="0"/>
    <x v="0"/>
    <x v="4"/>
    <x v="3"/>
    <x v="1"/>
    <x v="1"/>
    <n v="36.091999999999999"/>
  </r>
  <r>
    <x v="0"/>
    <x v="0"/>
    <x v="4"/>
    <x v="3"/>
    <x v="2"/>
    <x v="1"/>
    <n v="2556.8238000000001"/>
  </r>
  <r>
    <x v="0"/>
    <x v="0"/>
    <x v="4"/>
    <x v="3"/>
    <x v="3"/>
    <x v="1"/>
    <n v="220.43526905250002"/>
  </r>
  <r>
    <x v="0"/>
    <x v="0"/>
    <x v="4"/>
    <x v="3"/>
    <x v="4"/>
    <x v="1"/>
    <n v="195.30459500000001"/>
  </r>
  <r>
    <x v="0"/>
    <x v="0"/>
    <x v="4"/>
    <x v="3"/>
    <x v="5"/>
    <x v="1"/>
    <n v="4.1850000000000005"/>
  </r>
  <r>
    <x v="0"/>
    <x v="0"/>
    <x v="4"/>
    <x v="4"/>
    <x v="0"/>
    <x v="1"/>
    <n v="6764.5674999999992"/>
  </r>
  <r>
    <x v="0"/>
    <x v="0"/>
    <x v="4"/>
    <x v="4"/>
    <x v="0"/>
    <x v="0"/>
    <n v="343974.20799999998"/>
  </r>
  <r>
    <x v="0"/>
    <x v="0"/>
    <x v="4"/>
    <x v="4"/>
    <x v="1"/>
    <x v="1"/>
    <n v="165.13994459476157"/>
  </r>
  <r>
    <x v="0"/>
    <x v="0"/>
    <x v="4"/>
    <x v="4"/>
    <x v="2"/>
    <x v="1"/>
    <n v="1891.505579261963"/>
  </r>
  <r>
    <x v="0"/>
    <x v="0"/>
    <x v="4"/>
    <x v="4"/>
    <x v="3"/>
    <x v="1"/>
    <n v="618.48951749713126"/>
  </r>
  <r>
    <x v="0"/>
    <x v="0"/>
    <x v="4"/>
    <x v="4"/>
    <x v="4"/>
    <x v="1"/>
    <n v="217.9099489502043"/>
  </r>
  <r>
    <x v="0"/>
    <x v="0"/>
    <x v="4"/>
    <x v="5"/>
    <x v="0"/>
    <x v="1"/>
    <n v="6005.2418000000007"/>
  </r>
  <r>
    <x v="0"/>
    <x v="0"/>
    <x v="4"/>
    <x v="5"/>
    <x v="0"/>
    <x v="0"/>
    <n v="511200.33799999993"/>
  </r>
  <r>
    <x v="0"/>
    <x v="0"/>
    <x v="4"/>
    <x v="5"/>
    <x v="1"/>
    <x v="1"/>
    <n v="503.07905106726599"/>
  </r>
  <r>
    <x v="0"/>
    <x v="0"/>
    <x v="4"/>
    <x v="5"/>
    <x v="2"/>
    <x v="1"/>
    <n v="2048.0643618670006"/>
  </r>
  <r>
    <x v="0"/>
    <x v="0"/>
    <x v="4"/>
    <x v="5"/>
    <x v="3"/>
    <x v="1"/>
    <n v="396.37679401091509"/>
  </r>
  <r>
    <x v="0"/>
    <x v="0"/>
    <x v="4"/>
    <x v="5"/>
    <x v="4"/>
    <x v="1"/>
    <n v="481.89280000000008"/>
  </r>
  <r>
    <x v="0"/>
    <x v="0"/>
    <x v="4"/>
    <x v="5"/>
    <x v="5"/>
    <x v="1"/>
    <n v="0.26400000000000001"/>
  </r>
  <r>
    <x v="0"/>
    <x v="0"/>
    <x v="4"/>
    <x v="6"/>
    <x v="0"/>
    <x v="1"/>
    <n v="5526.9202000000005"/>
  </r>
  <r>
    <x v="0"/>
    <x v="0"/>
    <x v="4"/>
    <x v="6"/>
    <x v="1"/>
    <x v="1"/>
    <n v="741.14683049551059"/>
  </r>
  <r>
    <x v="0"/>
    <x v="0"/>
    <x v="4"/>
    <x v="6"/>
    <x v="2"/>
    <x v="1"/>
    <n v="473.702"/>
  </r>
  <r>
    <x v="0"/>
    <x v="0"/>
    <x v="4"/>
    <x v="6"/>
    <x v="3"/>
    <x v="1"/>
    <n v="398.60559999999998"/>
  </r>
  <r>
    <x v="0"/>
    <x v="0"/>
    <x v="4"/>
    <x v="6"/>
    <x v="4"/>
    <x v="1"/>
    <n v="221.29299999999998"/>
  </r>
  <r>
    <x v="0"/>
    <x v="0"/>
    <x v="4"/>
    <x v="6"/>
    <x v="5"/>
    <x v="1"/>
    <n v="3.9586095931997574"/>
  </r>
  <r>
    <x v="0"/>
    <x v="0"/>
    <x v="4"/>
    <x v="7"/>
    <x v="0"/>
    <x v="1"/>
    <n v="4111.0033422525448"/>
  </r>
  <r>
    <x v="0"/>
    <x v="0"/>
    <x v="4"/>
    <x v="7"/>
    <x v="1"/>
    <x v="1"/>
    <n v="274.7207644085147"/>
  </r>
  <r>
    <x v="0"/>
    <x v="0"/>
    <x v="4"/>
    <x v="7"/>
    <x v="2"/>
    <x v="1"/>
    <n v="575.23199999999997"/>
  </r>
  <r>
    <x v="0"/>
    <x v="0"/>
    <x v="4"/>
    <x v="7"/>
    <x v="3"/>
    <x v="1"/>
    <n v="188.86999999999998"/>
  </r>
  <r>
    <x v="0"/>
    <x v="0"/>
    <x v="4"/>
    <x v="7"/>
    <x v="4"/>
    <x v="1"/>
    <n v="513.7330652718806"/>
  </r>
  <r>
    <x v="0"/>
    <x v="0"/>
    <x v="4"/>
    <x v="7"/>
    <x v="5"/>
    <x v="1"/>
    <n v="7.71921346382564"/>
  </r>
  <r>
    <x v="0"/>
    <x v="0"/>
    <x v="4"/>
    <x v="8"/>
    <x v="0"/>
    <x v="1"/>
    <n v="4830.6431047619044"/>
  </r>
  <r>
    <x v="0"/>
    <x v="0"/>
    <x v="4"/>
    <x v="8"/>
    <x v="1"/>
    <x v="1"/>
    <n v="958.57150000000013"/>
  </r>
  <r>
    <x v="0"/>
    <x v="0"/>
    <x v="4"/>
    <x v="8"/>
    <x v="2"/>
    <x v="1"/>
    <n v="776.56796775641715"/>
  </r>
  <r>
    <x v="0"/>
    <x v="0"/>
    <x v="4"/>
    <x v="8"/>
    <x v="3"/>
    <x v="1"/>
    <n v="325.50755846371663"/>
  </r>
  <r>
    <x v="0"/>
    <x v="0"/>
    <x v="4"/>
    <x v="8"/>
    <x v="4"/>
    <x v="1"/>
    <n v="325.50812000000002"/>
  </r>
  <r>
    <x v="0"/>
    <x v="0"/>
    <x v="4"/>
    <x v="8"/>
    <x v="5"/>
    <x v="1"/>
    <n v="7.8E-2"/>
  </r>
  <r>
    <x v="0"/>
    <x v="0"/>
    <x v="5"/>
    <x v="0"/>
    <x v="0"/>
    <x v="1"/>
    <n v="5771.8915234925007"/>
  </r>
  <r>
    <x v="0"/>
    <x v="0"/>
    <x v="5"/>
    <x v="0"/>
    <x v="0"/>
    <x v="0"/>
    <n v="281153.13000000006"/>
  </r>
  <r>
    <x v="0"/>
    <x v="0"/>
    <x v="5"/>
    <x v="0"/>
    <x v="1"/>
    <x v="1"/>
    <n v="117.3173239812142"/>
  </r>
  <r>
    <x v="0"/>
    <x v="0"/>
    <x v="5"/>
    <x v="0"/>
    <x v="2"/>
    <x v="1"/>
    <n v="622.00484239999992"/>
  </r>
  <r>
    <x v="0"/>
    <x v="0"/>
    <x v="5"/>
    <x v="0"/>
    <x v="3"/>
    <x v="1"/>
    <n v="283.61439999999999"/>
  </r>
  <r>
    <x v="0"/>
    <x v="0"/>
    <x v="5"/>
    <x v="0"/>
    <x v="4"/>
    <x v="1"/>
    <n v="416.26182400000005"/>
  </r>
  <r>
    <x v="0"/>
    <x v="0"/>
    <x v="5"/>
    <x v="1"/>
    <x v="0"/>
    <x v="1"/>
    <n v="1707.0164874924997"/>
  </r>
  <r>
    <x v="0"/>
    <x v="0"/>
    <x v="5"/>
    <x v="1"/>
    <x v="0"/>
    <x v="0"/>
    <n v="151137.07"/>
  </r>
  <r>
    <x v="0"/>
    <x v="0"/>
    <x v="5"/>
    <x v="1"/>
    <x v="1"/>
    <x v="1"/>
    <n v="1224.4761842439343"/>
  </r>
  <r>
    <x v="0"/>
    <x v="0"/>
    <x v="5"/>
    <x v="1"/>
    <x v="2"/>
    <x v="1"/>
    <n v="1806.52675"/>
  </r>
  <r>
    <x v="0"/>
    <x v="0"/>
    <x v="5"/>
    <x v="1"/>
    <x v="3"/>
    <x v="1"/>
    <n v="225.75132000000002"/>
  </r>
  <r>
    <x v="0"/>
    <x v="0"/>
    <x v="5"/>
    <x v="1"/>
    <x v="4"/>
    <x v="1"/>
    <n v="149.45784"/>
  </r>
  <r>
    <x v="0"/>
    <x v="0"/>
    <x v="5"/>
    <x v="1"/>
    <x v="5"/>
    <x v="1"/>
    <n v="0.99399999999999988"/>
  </r>
  <r>
    <x v="0"/>
    <x v="0"/>
    <x v="5"/>
    <x v="2"/>
    <x v="0"/>
    <x v="1"/>
    <n v="1430.3988400000001"/>
  </r>
  <r>
    <x v="0"/>
    <x v="0"/>
    <x v="5"/>
    <x v="2"/>
    <x v="0"/>
    <x v="0"/>
    <n v="379.09"/>
  </r>
  <r>
    <x v="0"/>
    <x v="0"/>
    <x v="5"/>
    <x v="2"/>
    <x v="1"/>
    <x v="1"/>
    <n v="1625.3726050597763"/>
  </r>
  <r>
    <x v="0"/>
    <x v="0"/>
    <x v="5"/>
    <x v="2"/>
    <x v="2"/>
    <x v="1"/>
    <n v="1685.5400874999998"/>
  </r>
  <r>
    <x v="0"/>
    <x v="0"/>
    <x v="5"/>
    <x v="2"/>
    <x v="3"/>
    <x v="1"/>
    <n v="867.21018599999991"/>
  </r>
  <r>
    <x v="0"/>
    <x v="0"/>
    <x v="5"/>
    <x v="2"/>
    <x v="4"/>
    <x v="1"/>
    <n v="289.38466160000007"/>
  </r>
  <r>
    <x v="0"/>
    <x v="0"/>
    <x v="5"/>
    <x v="2"/>
    <x v="5"/>
    <x v="1"/>
    <n v="0.34"/>
  </r>
  <r>
    <x v="0"/>
    <x v="0"/>
    <x v="5"/>
    <x v="3"/>
    <x v="0"/>
    <x v="1"/>
    <n v="8406.1668999999983"/>
  </r>
  <r>
    <x v="0"/>
    <x v="0"/>
    <x v="5"/>
    <x v="3"/>
    <x v="0"/>
    <x v="0"/>
    <n v="122944.4"/>
  </r>
  <r>
    <x v="0"/>
    <x v="0"/>
    <x v="5"/>
    <x v="3"/>
    <x v="1"/>
    <x v="1"/>
    <n v="1.84646"/>
  </r>
  <r>
    <x v="0"/>
    <x v="0"/>
    <x v="5"/>
    <x v="3"/>
    <x v="2"/>
    <x v="1"/>
    <n v="1137.5158999999999"/>
  </r>
  <r>
    <x v="0"/>
    <x v="0"/>
    <x v="5"/>
    <x v="3"/>
    <x v="3"/>
    <x v="1"/>
    <n v="131.12846000000002"/>
  </r>
  <r>
    <x v="0"/>
    <x v="0"/>
    <x v="5"/>
    <x v="3"/>
    <x v="4"/>
    <x v="1"/>
    <n v="137.07035299999998"/>
  </r>
  <r>
    <x v="0"/>
    <x v="0"/>
    <x v="5"/>
    <x v="3"/>
    <x v="5"/>
    <x v="1"/>
    <n v="1.8553500000000001"/>
  </r>
  <r>
    <x v="0"/>
    <x v="0"/>
    <x v="5"/>
    <x v="4"/>
    <x v="0"/>
    <x v="1"/>
    <n v="3108.9525000000003"/>
  </r>
  <r>
    <x v="0"/>
    <x v="0"/>
    <x v="5"/>
    <x v="4"/>
    <x v="0"/>
    <x v="0"/>
    <n v="121951.064"/>
  </r>
  <r>
    <x v="0"/>
    <x v="0"/>
    <x v="5"/>
    <x v="4"/>
    <x v="1"/>
    <x v="1"/>
    <n v="49.796338106763699"/>
  </r>
  <r>
    <x v="0"/>
    <x v="0"/>
    <x v="5"/>
    <x v="4"/>
    <x v="2"/>
    <x v="1"/>
    <n v="1382.475739247187"/>
  </r>
  <r>
    <x v="0"/>
    <x v="0"/>
    <x v="5"/>
    <x v="4"/>
    <x v="3"/>
    <x v="1"/>
    <n v="517.76949900774935"/>
  </r>
  <r>
    <x v="0"/>
    <x v="0"/>
    <x v="5"/>
    <x v="4"/>
    <x v="4"/>
    <x v="1"/>
    <n v="107.32671634374076"/>
  </r>
  <r>
    <x v="0"/>
    <x v="0"/>
    <x v="5"/>
    <x v="5"/>
    <x v="0"/>
    <x v="1"/>
    <n v="2402.5219999999999"/>
  </r>
  <r>
    <x v="0"/>
    <x v="0"/>
    <x v="5"/>
    <x v="5"/>
    <x v="0"/>
    <x v="0"/>
    <n v="155122.041"/>
  </r>
  <r>
    <x v="0"/>
    <x v="0"/>
    <x v="5"/>
    <x v="5"/>
    <x v="1"/>
    <x v="1"/>
    <n v="308.94292308900293"/>
  </r>
  <r>
    <x v="0"/>
    <x v="0"/>
    <x v="5"/>
    <x v="5"/>
    <x v="2"/>
    <x v="1"/>
    <n v="328.44514596798064"/>
  </r>
  <r>
    <x v="0"/>
    <x v="0"/>
    <x v="5"/>
    <x v="5"/>
    <x v="3"/>
    <x v="1"/>
    <n v="157.20765856704048"/>
  </r>
  <r>
    <x v="0"/>
    <x v="0"/>
    <x v="5"/>
    <x v="5"/>
    <x v="4"/>
    <x v="1"/>
    <n v="276.20279999999997"/>
  </r>
  <r>
    <x v="0"/>
    <x v="0"/>
    <x v="5"/>
    <x v="6"/>
    <x v="0"/>
    <x v="1"/>
    <n v="10375.492"/>
  </r>
  <r>
    <x v="0"/>
    <x v="0"/>
    <x v="5"/>
    <x v="6"/>
    <x v="1"/>
    <x v="1"/>
    <n v="189.74458454295382"/>
  </r>
  <r>
    <x v="0"/>
    <x v="0"/>
    <x v="5"/>
    <x v="6"/>
    <x v="2"/>
    <x v="1"/>
    <n v="327.59385206907353"/>
  </r>
  <r>
    <x v="0"/>
    <x v="0"/>
    <x v="5"/>
    <x v="6"/>
    <x v="3"/>
    <x v="1"/>
    <n v="504.48587868292947"/>
  </r>
  <r>
    <x v="0"/>
    <x v="0"/>
    <x v="5"/>
    <x v="6"/>
    <x v="4"/>
    <x v="1"/>
    <n v="42.780999999999999"/>
  </r>
  <r>
    <x v="0"/>
    <x v="0"/>
    <x v="5"/>
    <x v="6"/>
    <x v="5"/>
    <x v="1"/>
    <n v="23.549682539682543"/>
  </r>
  <r>
    <x v="0"/>
    <x v="0"/>
    <x v="5"/>
    <x v="7"/>
    <x v="0"/>
    <x v="1"/>
    <n v="6398.4509967779741"/>
  </r>
  <r>
    <x v="0"/>
    <x v="0"/>
    <x v="5"/>
    <x v="7"/>
    <x v="1"/>
    <x v="1"/>
    <n v="124.66206776518536"/>
  </r>
  <r>
    <x v="0"/>
    <x v="0"/>
    <x v="5"/>
    <x v="7"/>
    <x v="2"/>
    <x v="1"/>
    <n v="713.18392454048615"/>
  </r>
  <r>
    <x v="0"/>
    <x v="0"/>
    <x v="5"/>
    <x v="7"/>
    <x v="3"/>
    <x v="1"/>
    <n v="307.21372548614511"/>
  </r>
  <r>
    <x v="0"/>
    <x v="0"/>
    <x v="5"/>
    <x v="7"/>
    <x v="4"/>
    <x v="1"/>
    <n v="502.21327831860162"/>
  </r>
  <r>
    <x v="0"/>
    <x v="0"/>
    <x v="5"/>
    <x v="7"/>
    <x v="5"/>
    <x v="1"/>
    <n v="0.8504989826567193"/>
  </r>
  <r>
    <x v="0"/>
    <x v="0"/>
    <x v="5"/>
    <x v="8"/>
    <x v="0"/>
    <x v="1"/>
    <n v="1394.8589999999997"/>
  </r>
  <r>
    <x v="0"/>
    <x v="0"/>
    <x v="5"/>
    <x v="8"/>
    <x v="1"/>
    <x v="1"/>
    <n v="404.58550000000002"/>
  </r>
  <r>
    <x v="0"/>
    <x v="0"/>
    <x v="5"/>
    <x v="8"/>
    <x v="2"/>
    <x v="1"/>
    <n v="228.63784069708316"/>
  </r>
  <r>
    <x v="0"/>
    <x v="0"/>
    <x v="5"/>
    <x v="8"/>
    <x v="3"/>
    <x v="1"/>
    <n v="191.51968482911212"/>
  </r>
  <r>
    <x v="0"/>
    <x v="0"/>
    <x v="5"/>
    <x v="8"/>
    <x v="4"/>
    <x v="1"/>
    <n v="375.85055000000011"/>
  </r>
  <r>
    <x v="0"/>
    <x v="0"/>
    <x v="5"/>
    <x v="8"/>
    <x v="5"/>
    <x v="1"/>
    <n v="2.456"/>
  </r>
  <r>
    <x v="0"/>
    <x v="0"/>
    <x v="6"/>
    <x v="0"/>
    <x v="0"/>
    <x v="1"/>
    <n v="14267.096119580001"/>
  </r>
  <r>
    <x v="0"/>
    <x v="0"/>
    <x v="6"/>
    <x v="0"/>
    <x v="0"/>
    <x v="0"/>
    <n v="94566.189999999988"/>
  </r>
  <r>
    <x v="0"/>
    <x v="0"/>
    <x v="6"/>
    <x v="0"/>
    <x v="2"/>
    <x v="1"/>
    <n v="469.45811605"/>
  </r>
  <r>
    <x v="0"/>
    <x v="0"/>
    <x v="6"/>
    <x v="0"/>
    <x v="3"/>
    <x v="1"/>
    <n v="88.257829999999998"/>
  </r>
  <r>
    <x v="0"/>
    <x v="0"/>
    <x v="6"/>
    <x v="0"/>
    <x v="4"/>
    <x v="1"/>
    <n v="673.8012372500001"/>
  </r>
  <r>
    <x v="0"/>
    <x v="0"/>
    <x v="6"/>
    <x v="1"/>
    <x v="0"/>
    <x v="1"/>
    <n v="642.69449957999996"/>
  </r>
  <r>
    <x v="0"/>
    <x v="0"/>
    <x v="6"/>
    <x v="1"/>
    <x v="0"/>
    <x v="0"/>
    <n v="49898.65"/>
  </r>
  <r>
    <x v="0"/>
    <x v="0"/>
    <x v="6"/>
    <x v="1"/>
    <x v="1"/>
    <x v="1"/>
    <n v="87.921150132460426"/>
  </r>
  <r>
    <x v="0"/>
    <x v="0"/>
    <x v="6"/>
    <x v="1"/>
    <x v="2"/>
    <x v="1"/>
    <n v="3100.4562500000006"/>
  </r>
  <r>
    <x v="0"/>
    <x v="0"/>
    <x v="6"/>
    <x v="1"/>
    <x v="3"/>
    <x v="1"/>
    <n v="260.46100000000001"/>
  </r>
  <r>
    <x v="0"/>
    <x v="0"/>
    <x v="6"/>
    <x v="1"/>
    <x v="4"/>
    <x v="1"/>
    <n v="229.29539749999998"/>
  </r>
  <r>
    <x v="0"/>
    <x v="0"/>
    <x v="6"/>
    <x v="1"/>
    <x v="5"/>
    <x v="1"/>
    <n v="0.13999999999999999"/>
  </r>
  <r>
    <x v="0"/>
    <x v="0"/>
    <x v="6"/>
    <x v="2"/>
    <x v="0"/>
    <x v="1"/>
    <n v="2533.4399199999998"/>
  </r>
  <r>
    <x v="0"/>
    <x v="0"/>
    <x v="6"/>
    <x v="2"/>
    <x v="0"/>
    <x v="0"/>
    <n v="127.02"/>
  </r>
  <r>
    <x v="0"/>
    <x v="0"/>
    <x v="6"/>
    <x v="2"/>
    <x v="1"/>
    <x v="1"/>
    <n v="378.78480000000002"/>
  </r>
  <r>
    <x v="0"/>
    <x v="0"/>
    <x v="6"/>
    <x v="2"/>
    <x v="2"/>
    <x v="1"/>
    <n v="1680.6569999999999"/>
  </r>
  <r>
    <x v="0"/>
    <x v="0"/>
    <x v="6"/>
    <x v="2"/>
    <x v="3"/>
    <x v="1"/>
    <n v="477.49000000000007"/>
  </r>
  <r>
    <x v="0"/>
    <x v="0"/>
    <x v="6"/>
    <x v="2"/>
    <x v="4"/>
    <x v="1"/>
    <n v="134.743243525"/>
  </r>
  <r>
    <x v="0"/>
    <x v="0"/>
    <x v="6"/>
    <x v="2"/>
    <x v="5"/>
    <x v="1"/>
    <n v="0.30599999999999999"/>
  </r>
  <r>
    <x v="0"/>
    <x v="0"/>
    <x v="6"/>
    <x v="3"/>
    <x v="0"/>
    <x v="1"/>
    <n v="5954.6894999999986"/>
  </r>
  <r>
    <x v="0"/>
    <x v="0"/>
    <x v="6"/>
    <x v="3"/>
    <x v="0"/>
    <x v="0"/>
    <n v="91069.57"/>
  </r>
  <r>
    <x v="0"/>
    <x v="0"/>
    <x v="6"/>
    <x v="3"/>
    <x v="1"/>
    <x v="1"/>
    <n v="6.8451400000000007"/>
  </r>
  <r>
    <x v="0"/>
    <x v="0"/>
    <x v="6"/>
    <x v="3"/>
    <x v="2"/>
    <x v="1"/>
    <n v="1417.1848"/>
  </r>
  <r>
    <x v="0"/>
    <x v="0"/>
    <x v="6"/>
    <x v="3"/>
    <x v="3"/>
    <x v="1"/>
    <n v="1.0278"/>
  </r>
  <r>
    <x v="0"/>
    <x v="0"/>
    <x v="6"/>
    <x v="3"/>
    <x v="4"/>
    <x v="1"/>
    <n v="375.41116999999991"/>
  </r>
  <r>
    <x v="0"/>
    <x v="0"/>
    <x v="6"/>
    <x v="4"/>
    <x v="0"/>
    <x v="1"/>
    <n v="5038.5488999999989"/>
  </r>
  <r>
    <x v="0"/>
    <x v="0"/>
    <x v="6"/>
    <x v="4"/>
    <x v="0"/>
    <x v="0"/>
    <n v="17481.627"/>
  </r>
  <r>
    <x v="0"/>
    <x v="0"/>
    <x v="6"/>
    <x v="4"/>
    <x v="1"/>
    <x v="1"/>
    <n v="9.6280183669683126"/>
  </r>
  <r>
    <x v="0"/>
    <x v="0"/>
    <x v="6"/>
    <x v="4"/>
    <x v="2"/>
    <x v="1"/>
    <n v="903.62862193062608"/>
  </r>
  <r>
    <x v="0"/>
    <x v="0"/>
    <x v="6"/>
    <x v="4"/>
    <x v="3"/>
    <x v="1"/>
    <n v="156.2035726547951"/>
  </r>
  <r>
    <x v="0"/>
    <x v="0"/>
    <x v="6"/>
    <x v="4"/>
    <x v="4"/>
    <x v="1"/>
    <n v="49.380450369336472"/>
  </r>
  <r>
    <x v="0"/>
    <x v="0"/>
    <x v="6"/>
    <x v="4"/>
    <x v="5"/>
    <x v="1"/>
    <n v="3"/>
  </r>
  <r>
    <x v="0"/>
    <x v="0"/>
    <x v="6"/>
    <x v="5"/>
    <x v="0"/>
    <x v="1"/>
    <n v="893.88099999999997"/>
  </r>
  <r>
    <x v="0"/>
    <x v="0"/>
    <x v="6"/>
    <x v="5"/>
    <x v="0"/>
    <x v="0"/>
    <n v="72.503000000000014"/>
  </r>
  <r>
    <x v="0"/>
    <x v="0"/>
    <x v="6"/>
    <x v="5"/>
    <x v="1"/>
    <x v="1"/>
    <n v="669.61881443542188"/>
  </r>
  <r>
    <x v="0"/>
    <x v="0"/>
    <x v="6"/>
    <x v="5"/>
    <x v="2"/>
    <x v="1"/>
    <n v="366.20527994579152"/>
  </r>
  <r>
    <x v="0"/>
    <x v="0"/>
    <x v="6"/>
    <x v="5"/>
    <x v="3"/>
    <x v="1"/>
    <n v="11.085999999999999"/>
  </r>
  <r>
    <x v="0"/>
    <x v="0"/>
    <x v="6"/>
    <x v="5"/>
    <x v="4"/>
    <x v="1"/>
    <n v="239.24520000000001"/>
  </r>
  <r>
    <x v="0"/>
    <x v="0"/>
    <x v="6"/>
    <x v="6"/>
    <x v="0"/>
    <x v="1"/>
    <n v="5716.4696999999996"/>
  </r>
  <r>
    <x v="0"/>
    <x v="0"/>
    <x v="6"/>
    <x v="6"/>
    <x v="1"/>
    <x v="1"/>
    <n v="41.687298133947372"/>
  </r>
  <r>
    <x v="0"/>
    <x v="0"/>
    <x v="6"/>
    <x v="6"/>
    <x v="2"/>
    <x v="1"/>
    <n v="685.74125958474224"/>
  </r>
  <r>
    <x v="0"/>
    <x v="0"/>
    <x v="6"/>
    <x v="6"/>
    <x v="3"/>
    <x v="1"/>
    <n v="2436.0869676881216"/>
  </r>
  <r>
    <x v="0"/>
    <x v="0"/>
    <x v="6"/>
    <x v="6"/>
    <x v="4"/>
    <x v="1"/>
    <n v="204.02670000000003"/>
  </r>
  <r>
    <x v="0"/>
    <x v="0"/>
    <x v="6"/>
    <x v="6"/>
    <x v="5"/>
    <x v="1"/>
    <n v="7.0000000000000007E-2"/>
  </r>
  <r>
    <x v="0"/>
    <x v="0"/>
    <x v="6"/>
    <x v="7"/>
    <x v="0"/>
    <x v="1"/>
    <n v="4654.2930255616338"/>
  </r>
  <r>
    <x v="0"/>
    <x v="0"/>
    <x v="6"/>
    <x v="7"/>
    <x v="1"/>
    <x v="1"/>
    <n v="921.24205622391833"/>
  </r>
  <r>
    <x v="0"/>
    <x v="0"/>
    <x v="6"/>
    <x v="7"/>
    <x v="2"/>
    <x v="1"/>
    <n v="1590.9562837952408"/>
  </r>
  <r>
    <x v="0"/>
    <x v="0"/>
    <x v="6"/>
    <x v="7"/>
    <x v="3"/>
    <x v="1"/>
    <n v="788.02723348568099"/>
  </r>
  <r>
    <x v="0"/>
    <x v="0"/>
    <x v="6"/>
    <x v="7"/>
    <x v="4"/>
    <x v="1"/>
    <n v="686.36257612816667"/>
  </r>
  <r>
    <x v="0"/>
    <x v="0"/>
    <x v="6"/>
    <x v="7"/>
    <x v="5"/>
    <x v="1"/>
    <n v="2.0473942598187311"/>
  </r>
  <r>
    <x v="0"/>
    <x v="0"/>
    <x v="6"/>
    <x v="8"/>
    <x v="0"/>
    <x v="1"/>
    <n v="1978.4498000000003"/>
  </r>
  <r>
    <x v="0"/>
    <x v="0"/>
    <x v="6"/>
    <x v="8"/>
    <x v="1"/>
    <x v="1"/>
    <n v="185.167"/>
  </r>
  <r>
    <x v="0"/>
    <x v="0"/>
    <x v="6"/>
    <x v="8"/>
    <x v="2"/>
    <x v="1"/>
    <n v="506.80206376434569"/>
  </r>
  <r>
    <x v="0"/>
    <x v="0"/>
    <x v="6"/>
    <x v="8"/>
    <x v="3"/>
    <x v="1"/>
    <n v="140.33283322623552"/>
  </r>
  <r>
    <x v="0"/>
    <x v="0"/>
    <x v="6"/>
    <x v="8"/>
    <x v="4"/>
    <x v="1"/>
    <n v="968.12469999999985"/>
  </r>
  <r>
    <x v="0"/>
    <x v="0"/>
    <x v="7"/>
    <x v="0"/>
    <x v="0"/>
    <x v="1"/>
    <n v="17101.5730747085"/>
  </r>
  <r>
    <x v="0"/>
    <x v="0"/>
    <x v="7"/>
    <x v="0"/>
    <x v="0"/>
    <x v="0"/>
    <n v="13029.76"/>
  </r>
  <r>
    <x v="0"/>
    <x v="0"/>
    <x v="7"/>
    <x v="0"/>
    <x v="1"/>
    <x v="1"/>
    <n v="5.9425133257957438E-2"/>
  </r>
  <r>
    <x v="0"/>
    <x v="0"/>
    <x v="7"/>
    <x v="0"/>
    <x v="2"/>
    <x v="1"/>
    <n v="846.01933339999994"/>
  </r>
  <r>
    <x v="0"/>
    <x v="0"/>
    <x v="7"/>
    <x v="0"/>
    <x v="3"/>
    <x v="1"/>
    <n v="55.118000000000002"/>
  </r>
  <r>
    <x v="0"/>
    <x v="0"/>
    <x v="7"/>
    <x v="0"/>
    <x v="4"/>
    <x v="1"/>
    <n v="732.48974849999991"/>
  </r>
  <r>
    <x v="0"/>
    <x v="0"/>
    <x v="7"/>
    <x v="0"/>
    <x v="5"/>
    <x v="1"/>
    <n v="30.694596900000004"/>
  </r>
  <r>
    <x v="0"/>
    <x v="0"/>
    <x v="7"/>
    <x v="1"/>
    <x v="0"/>
    <x v="1"/>
    <n v="2431.9317557084996"/>
  </r>
  <r>
    <x v="0"/>
    <x v="0"/>
    <x v="7"/>
    <x v="1"/>
    <x v="0"/>
    <x v="0"/>
    <n v="1080.24"/>
  </r>
  <r>
    <x v="0"/>
    <x v="0"/>
    <x v="7"/>
    <x v="1"/>
    <x v="1"/>
    <x v="1"/>
    <n v="179.0083583800392"/>
  </r>
  <r>
    <x v="0"/>
    <x v="0"/>
    <x v="7"/>
    <x v="1"/>
    <x v="2"/>
    <x v="1"/>
    <n v="2364.165"/>
  </r>
  <r>
    <x v="0"/>
    <x v="0"/>
    <x v="7"/>
    <x v="1"/>
    <x v="3"/>
    <x v="1"/>
    <n v="118.45699999999999"/>
  </r>
  <r>
    <x v="0"/>
    <x v="0"/>
    <x v="7"/>
    <x v="1"/>
    <x v="4"/>
    <x v="1"/>
    <n v="565.05413500000009"/>
  </r>
  <r>
    <x v="0"/>
    <x v="0"/>
    <x v="7"/>
    <x v="2"/>
    <x v="0"/>
    <x v="1"/>
    <n v="4184.6390999999994"/>
  </r>
  <r>
    <x v="0"/>
    <x v="0"/>
    <x v="7"/>
    <x v="2"/>
    <x v="0"/>
    <x v="0"/>
    <n v="1653.9999999999998"/>
  </r>
  <r>
    <x v="0"/>
    <x v="0"/>
    <x v="7"/>
    <x v="2"/>
    <x v="1"/>
    <x v="1"/>
    <n v="192.52119999999999"/>
  </r>
  <r>
    <x v="0"/>
    <x v="0"/>
    <x v="7"/>
    <x v="2"/>
    <x v="2"/>
    <x v="1"/>
    <n v="1231.202"/>
  </r>
  <r>
    <x v="0"/>
    <x v="0"/>
    <x v="7"/>
    <x v="2"/>
    <x v="3"/>
    <x v="1"/>
    <n v="89.813000000000002"/>
  </r>
  <r>
    <x v="0"/>
    <x v="0"/>
    <x v="7"/>
    <x v="2"/>
    <x v="4"/>
    <x v="1"/>
    <n v="403.79799364999997"/>
  </r>
  <r>
    <x v="0"/>
    <x v="0"/>
    <x v="7"/>
    <x v="2"/>
    <x v="5"/>
    <x v="1"/>
    <n v="0.255"/>
  </r>
  <r>
    <x v="0"/>
    <x v="0"/>
    <x v="7"/>
    <x v="3"/>
    <x v="0"/>
    <x v="1"/>
    <n v="1716.3530000000001"/>
  </r>
  <r>
    <x v="0"/>
    <x v="0"/>
    <x v="7"/>
    <x v="3"/>
    <x v="0"/>
    <x v="0"/>
    <n v="446.58"/>
  </r>
  <r>
    <x v="0"/>
    <x v="0"/>
    <x v="7"/>
    <x v="3"/>
    <x v="1"/>
    <x v="1"/>
    <n v="1.5337959999999999"/>
  </r>
  <r>
    <x v="0"/>
    <x v="0"/>
    <x v="7"/>
    <x v="3"/>
    <x v="2"/>
    <x v="1"/>
    <n v="18066.797000000002"/>
  </r>
  <r>
    <x v="0"/>
    <x v="0"/>
    <x v="7"/>
    <x v="3"/>
    <x v="3"/>
    <x v="1"/>
    <n v="190.59269999999998"/>
  </r>
  <r>
    <x v="0"/>
    <x v="0"/>
    <x v="7"/>
    <x v="3"/>
    <x v="4"/>
    <x v="1"/>
    <n v="53.090219999999995"/>
  </r>
  <r>
    <x v="0"/>
    <x v="0"/>
    <x v="7"/>
    <x v="4"/>
    <x v="0"/>
    <x v="1"/>
    <n v="9150.7427000000007"/>
  </r>
  <r>
    <x v="0"/>
    <x v="0"/>
    <x v="7"/>
    <x v="4"/>
    <x v="0"/>
    <x v="0"/>
    <n v="3995.3370000000004"/>
  </r>
  <r>
    <x v="0"/>
    <x v="0"/>
    <x v="7"/>
    <x v="4"/>
    <x v="1"/>
    <x v="1"/>
    <n v="80.54833629740935"/>
  </r>
  <r>
    <x v="0"/>
    <x v="0"/>
    <x v="7"/>
    <x v="4"/>
    <x v="2"/>
    <x v="1"/>
    <n v="514.13312382991296"/>
  </r>
  <r>
    <x v="0"/>
    <x v="0"/>
    <x v="7"/>
    <x v="4"/>
    <x v="3"/>
    <x v="1"/>
    <n v="156.60122514923609"/>
  </r>
  <r>
    <x v="0"/>
    <x v="0"/>
    <x v="7"/>
    <x v="4"/>
    <x v="4"/>
    <x v="1"/>
    <n v="32.048751720628985"/>
  </r>
  <r>
    <x v="0"/>
    <x v="0"/>
    <x v="7"/>
    <x v="5"/>
    <x v="0"/>
    <x v="1"/>
    <n v="2349.5855000000001"/>
  </r>
  <r>
    <x v="0"/>
    <x v="0"/>
    <x v="7"/>
    <x v="5"/>
    <x v="0"/>
    <x v="0"/>
    <n v="504.24199999999996"/>
  </r>
  <r>
    <x v="0"/>
    <x v="0"/>
    <x v="7"/>
    <x v="5"/>
    <x v="1"/>
    <x v="1"/>
    <n v="535.99053976899745"/>
  </r>
  <r>
    <x v="0"/>
    <x v="0"/>
    <x v="7"/>
    <x v="5"/>
    <x v="2"/>
    <x v="1"/>
    <n v="418.70478370299293"/>
  </r>
  <r>
    <x v="0"/>
    <x v="0"/>
    <x v="7"/>
    <x v="5"/>
    <x v="3"/>
    <x v="1"/>
    <n v="4895.8624"/>
  </r>
  <r>
    <x v="0"/>
    <x v="0"/>
    <x v="7"/>
    <x v="5"/>
    <x v="4"/>
    <x v="1"/>
    <n v="157.76049999999998"/>
  </r>
  <r>
    <x v="0"/>
    <x v="0"/>
    <x v="7"/>
    <x v="6"/>
    <x v="0"/>
    <x v="1"/>
    <n v="6716.3936344476533"/>
  </r>
  <r>
    <x v="0"/>
    <x v="0"/>
    <x v="7"/>
    <x v="6"/>
    <x v="1"/>
    <x v="1"/>
    <n v="10.745338626954211"/>
  </r>
  <r>
    <x v="0"/>
    <x v="0"/>
    <x v="7"/>
    <x v="6"/>
    <x v="2"/>
    <x v="1"/>
    <n v="342.455531109606"/>
  </r>
  <r>
    <x v="0"/>
    <x v="0"/>
    <x v="7"/>
    <x v="6"/>
    <x v="3"/>
    <x v="1"/>
    <n v="593.20986471987953"/>
  </r>
  <r>
    <x v="0"/>
    <x v="0"/>
    <x v="7"/>
    <x v="6"/>
    <x v="4"/>
    <x v="1"/>
    <n v="369.5598"/>
  </r>
  <r>
    <x v="0"/>
    <x v="0"/>
    <x v="7"/>
    <x v="7"/>
    <x v="0"/>
    <x v="1"/>
    <n v="4344.7568860784222"/>
  </r>
  <r>
    <x v="0"/>
    <x v="0"/>
    <x v="7"/>
    <x v="7"/>
    <x v="1"/>
    <x v="1"/>
    <n v="913.13196067247918"/>
  </r>
  <r>
    <x v="0"/>
    <x v="0"/>
    <x v="7"/>
    <x v="7"/>
    <x v="2"/>
    <x v="1"/>
    <n v="1098.1966326047821"/>
  </r>
  <r>
    <x v="0"/>
    <x v="0"/>
    <x v="7"/>
    <x v="7"/>
    <x v="3"/>
    <x v="1"/>
    <n v="1270.5195873540467"/>
  </r>
  <r>
    <x v="0"/>
    <x v="0"/>
    <x v="7"/>
    <x v="7"/>
    <x v="4"/>
    <x v="1"/>
    <n v="1236.6518042147422"/>
  </r>
  <r>
    <x v="0"/>
    <x v="0"/>
    <x v="7"/>
    <x v="8"/>
    <x v="0"/>
    <x v="1"/>
    <n v="3449.5687399999993"/>
  </r>
  <r>
    <x v="0"/>
    <x v="0"/>
    <x v="7"/>
    <x v="8"/>
    <x v="1"/>
    <x v="1"/>
    <n v="115.44099999999997"/>
  </r>
  <r>
    <x v="0"/>
    <x v="0"/>
    <x v="7"/>
    <x v="8"/>
    <x v="2"/>
    <x v="1"/>
    <n v="208.50261881569969"/>
  </r>
  <r>
    <x v="0"/>
    <x v="0"/>
    <x v="7"/>
    <x v="8"/>
    <x v="3"/>
    <x v="1"/>
    <n v="29.510818961814564"/>
  </r>
  <r>
    <x v="0"/>
    <x v="0"/>
    <x v="7"/>
    <x v="8"/>
    <x v="4"/>
    <x v="1"/>
    <n v="681.97805000000005"/>
  </r>
  <r>
    <x v="0"/>
    <x v="0"/>
    <x v="8"/>
    <x v="0"/>
    <x v="0"/>
    <x v="1"/>
    <n v="12159.081218477002"/>
  </r>
  <r>
    <x v="0"/>
    <x v="0"/>
    <x v="8"/>
    <x v="0"/>
    <x v="0"/>
    <x v="0"/>
    <n v="10201.730000000001"/>
  </r>
  <r>
    <x v="0"/>
    <x v="0"/>
    <x v="8"/>
    <x v="0"/>
    <x v="2"/>
    <x v="1"/>
    <n v="454.53696562999994"/>
  </r>
  <r>
    <x v="0"/>
    <x v="0"/>
    <x v="8"/>
    <x v="0"/>
    <x v="3"/>
    <x v="1"/>
    <n v="78.039111249999991"/>
  </r>
  <r>
    <x v="0"/>
    <x v="0"/>
    <x v="8"/>
    <x v="0"/>
    <x v="4"/>
    <x v="1"/>
    <n v="365.52623690000001"/>
  </r>
  <r>
    <x v="0"/>
    <x v="0"/>
    <x v="8"/>
    <x v="0"/>
    <x v="5"/>
    <x v="1"/>
    <n v="41.529789605700017"/>
  </r>
  <r>
    <x v="0"/>
    <x v="0"/>
    <x v="8"/>
    <x v="1"/>
    <x v="0"/>
    <x v="1"/>
    <n v="1662.5019404769996"/>
  </r>
  <r>
    <x v="0"/>
    <x v="0"/>
    <x v="8"/>
    <x v="1"/>
    <x v="1"/>
    <x v="1"/>
    <n v="277.76078784922043"/>
  </r>
  <r>
    <x v="0"/>
    <x v="0"/>
    <x v="8"/>
    <x v="1"/>
    <x v="2"/>
    <x v="1"/>
    <n v="3263.9089100000001"/>
  </r>
  <r>
    <x v="0"/>
    <x v="0"/>
    <x v="8"/>
    <x v="1"/>
    <x v="3"/>
    <x v="1"/>
    <n v="340.60569499999997"/>
  </r>
  <r>
    <x v="0"/>
    <x v="0"/>
    <x v="8"/>
    <x v="1"/>
    <x v="4"/>
    <x v="1"/>
    <n v="327.84232900000006"/>
  </r>
  <r>
    <x v="0"/>
    <x v="0"/>
    <x v="8"/>
    <x v="1"/>
    <x v="5"/>
    <x v="1"/>
    <n v="0.86450000000000005"/>
  </r>
  <r>
    <x v="0"/>
    <x v="0"/>
    <x v="8"/>
    <x v="2"/>
    <x v="0"/>
    <x v="1"/>
    <n v="9732.3259999999991"/>
  </r>
  <r>
    <x v="0"/>
    <x v="0"/>
    <x v="8"/>
    <x v="2"/>
    <x v="0"/>
    <x v="0"/>
    <n v="5904.03"/>
  </r>
  <r>
    <x v="0"/>
    <x v="0"/>
    <x v="8"/>
    <x v="2"/>
    <x v="1"/>
    <x v="1"/>
    <n v="65.5364"/>
  </r>
  <r>
    <x v="0"/>
    <x v="0"/>
    <x v="8"/>
    <x v="2"/>
    <x v="2"/>
    <x v="1"/>
    <n v="1308.248098"/>
  </r>
  <r>
    <x v="0"/>
    <x v="0"/>
    <x v="8"/>
    <x v="2"/>
    <x v="3"/>
    <x v="1"/>
    <n v="125.5989285"/>
  </r>
  <r>
    <x v="0"/>
    <x v="0"/>
    <x v="8"/>
    <x v="2"/>
    <x v="4"/>
    <x v="1"/>
    <n v="1210.1609057100004"/>
  </r>
  <r>
    <x v="0"/>
    <x v="0"/>
    <x v="8"/>
    <x v="2"/>
    <x v="5"/>
    <x v="1"/>
    <n v="15.602684999999999"/>
  </r>
  <r>
    <x v="0"/>
    <x v="0"/>
    <x v="8"/>
    <x v="3"/>
    <x v="0"/>
    <x v="1"/>
    <n v="2866.3969999999999"/>
  </r>
  <r>
    <x v="0"/>
    <x v="0"/>
    <x v="8"/>
    <x v="3"/>
    <x v="0"/>
    <x v="0"/>
    <n v="1744.45"/>
  </r>
  <r>
    <x v="0"/>
    <x v="0"/>
    <x v="8"/>
    <x v="3"/>
    <x v="1"/>
    <x v="1"/>
    <n v="13.863064000000001"/>
  </r>
  <r>
    <x v="0"/>
    <x v="0"/>
    <x v="8"/>
    <x v="3"/>
    <x v="2"/>
    <x v="1"/>
    <n v="15242.793600000003"/>
  </r>
  <r>
    <x v="0"/>
    <x v="0"/>
    <x v="8"/>
    <x v="3"/>
    <x v="3"/>
    <x v="1"/>
    <n v="175.27073999999999"/>
  </r>
  <r>
    <x v="0"/>
    <x v="0"/>
    <x v="8"/>
    <x v="3"/>
    <x v="4"/>
    <x v="1"/>
    <n v="16.661800000000003"/>
  </r>
  <r>
    <x v="0"/>
    <x v="0"/>
    <x v="8"/>
    <x v="3"/>
    <x v="5"/>
    <x v="1"/>
    <n v="3"/>
  </r>
  <r>
    <x v="0"/>
    <x v="0"/>
    <x v="8"/>
    <x v="4"/>
    <x v="0"/>
    <x v="1"/>
    <n v="3081.6239999999998"/>
  </r>
  <r>
    <x v="0"/>
    <x v="0"/>
    <x v="8"/>
    <x v="4"/>
    <x v="0"/>
    <x v="0"/>
    <n v="2238.2669999999998"/>
  </r>
  <r>
    <x v="0"/>
    <x v="0"/>
    <x v="8"/>
    <x v="4"/>
    <x v="1"/>
    <x v="1"/>
    <n v="20.341712700193984"/>
  </r>
  <r>
    <x v="0"/>
    <x v="0"/>
    <x v="8"/>
    <x v="4"/>
    <x v="2"/>
    <x v="1"/>
    <n v="541.16852387203403"/>
  </r>
  <r>
    <x v="0"/>
    <x v="0"/>
    <x v="8"/>
    <x v="4"/>
    <x v="3"/>
    <x v="1"/>
    <n v="246.07127761232886"/>
  </r>
  <r>
    <x v="0"/>
    <x v="0"/>
    <x v="8"/>
    <x v="4"/>
    <x v="4"/>
    <x v="1"/>
    <n v="3.8952192527095753E-2"/>
  </r>
  <r>
    <x v="0"/>
    <x v="0"/>
    <x v="8"/>
    <x v="4"/>
    <x v="5"/>
    <x v="1"/>
    <n v="4.3547583317140148"/>
  </r>
  <r>
    <x v="0"/>
    <x v="0"/>
    <x v="8"/>
    <x v="5"/>
    <x v="0"/>
    <x v="1"/>
    <n v="3862.75"/>
  </r>
  <r>
    <x v="0"/>
    <x v="0"/>
    <x v="8"/>
    <x v="5"/>
    <x v="0"/>
    <x v="0"/>
    <n v="541.86599999999999"/>
  </r>
  <r>
    <x v="0"/>
    <x v="0"/>
    <x v="8"/>
    <x v="5"/>
    <x v="1"/>
    <x v="1"/>
    <n v="59.357041078121242"/>
  </r>
  <r>
    <x v="0"/>
    <x v="0"/>
    <x v="8"/>
    <x v="5"/>
    <x v="2"/>
    <x v="1"/>
    <n v="761.20674773270707"/>
  </r>
  <r>
    <x v="0"/>
    <x v="0"/>
    <x v="8"/>
    <x v="5"/>
    <x v="3"/>
    <x v="1"/>
    <n v="282.02247549732471"/>
  </r>
  <r>
    <x v="0"/>
    <x v="0"/>
    <x v="8"/>
    <x v="5"/>
    <x v="4"/>
    <x v="1"/>
    <n v="61.676000000000002"/>
  </r>
  <r>
    <x v="0"/>
    <x v="0"/>
    <x v="8"/>
    <x v="6"/>
    <x v="0"/>
    <x v="1"/>
    <n v="3242.0264361019085"/>
  </r>
  <r>
    <x v="0"/>
    <x v="0"/>
    <x v="8"/>
    <x v="6"/>
    <x v="1"/>
    <x v="1"/>
    <n v="10.259922572845932"/>
  </r>
  <r>
    <x v="0"/>
    <x v="0"/>
    <x v="8"/>
    <x v="6"/>
    <x v="2"/>
    <x v="1"/>
    <n v="104.05351099674213"/>
  </r>
  <r>
    <x v="0"/>
    <x v="0"/>
    <x v="8"/>
    <x v="6"/>
    <x v="3"/>
    <x v="1"/>
    <n v="171.6336595679719"/>
  </r>
  <r>
    <x v="0"/>
    <x v="0"/>
    <x v="8"/>
    <x v="6"/>
    <x v="4"/>
    <x v="1"/>
    <n v="24.033794266540095"/>
  </r>
  <r>
    <x v="0"/>
    <x v="0"/>
    <x v="8"/>
    <x v="7"/>
    <x v="0"/>
    <x v="1"/>
    <n v="6677.3259741579641"/>
  </r>
  <r>
    <x v="0"/>
    <x v="0"/>
    <x v="8"/>
    <x v="7"/>
    <x v="1"/>
    <x v="1"/>
    <n v="867.09206759171207"/>
  </r>
  <r>
    <x v="0"/>
    <x v="0"/>
    <x v="8"/>
    <x v="7"/>
    <x v="2"/>
    <x v="1"/>
    <n v="4321.8622427627497"/>
  </r>
  <r>
    <x v="0"/>
    <x v="0"/>
    <x v="8"/>
    <x v="7"/>
    <x v="3"/>
    <x v="1"/>
    <n v="3677.5367196388438"/>
  </r>
  <r>
    <x v="0"/>
    <x v="0"/>
    <x v="8"/>
    <x v="7"/>
    <x v="4"/>
    <x v="1"/>
    <n v="898.56618139531224"/>
  </r>
  <r>
    <x v="0"/>
    <x v="0"/>
    <x v="8"/>
    <x v="7"/>
    <x v="5"/>
    <x v="1"/>
    <n v="89.769000000000005"/>
  </r>
  <r>
    <x v="0"/>
    <x v="0"/>
    <x v="8"/>
    <x v="8"/>
    <x v="0"/>
    <x v="1"/>
    <n v="1415.9542000000001"/>
  </r>
  <r>
    <x v="0"/>
    <x v="0"/>
    <x v="8"/>
    <x v="8"/>
    <x v="1"/>
    <x v="1"/>
    <n v="90.62700000000001"/>
  </r>
  <r>
    <x v="0"/>
    <x v="0"/>
    <x v="8"/>
    <x v="8"/>
    <x v="2"/>
    <x v="1"/>
    <n v="238.1617603605163"/>
  </r>
  <r>
    <x v="0"/>
    <x v="0"/>
    <x v="8"/>
    <x v="8"/>
    <x v="3"/>
    <x v="1"/>
    <n v="182.53544308934488"/>
  </r>
  <r>
    <x v="0"/>
    <x v="0"/>
    <x v="8"/>
    <x v="8"/>
    <x v="4"/>
    <x v="1"/>
    <n v="1188.1295"/>
  </r>
  <r>
    <x v="0"/>
    <x v="0"/>
    <x v="8"/>
    <x v="8"/>
    <x v="5"/>
    <x v="1"/>
    <n v="1.3819999999999999"/>
  </r>
  <r>
    <x v="0"/>
    <x v="0"/>
    <x v="9"/>
    <x v="0"/>
    <x v="0"/>
    <x v="1"/>
    <n v="6851.8457422444999"/>
  </r>
  <r>
    <x v="0"/>
    <x v="0"/>
    <x v="9"/>
    <x v="0"/>
    <x v="0"/>
    <x v="0"/>
    <n v="4044.41"/>
  </r>
  <r>
    <x v="0"/>
    <x v="0"/>
    <x v="9"/>
    <x v="0"/>
    <x v="1"/>
    <x v="1"/>
    <n v="6.9334818932512005E-3"/>
  </r>
  <r>
    <x v="0"/>
    <x v="0"/>
    <x v="9"/>
    <x v="0"/>
    <x v="2"/>
    <x v="1"/>
    <n v="2026.4828"/>
  </r>
  <r>
    <x v="0"/>
    <x v="0"/>
    <x v="9"/>
    <x v="0"/>
    <x v="3"/>
    <x v="1"/>
    <n v="365.70780000000002"/>
  </r>
  <r>
    <x v="0"/>
    <x v="0"/>
    <x v="9"/>
    <x v="0"/>
    <x v="4"/>
    <x v="1"/>
    <n v="225.0027585"/>
  </r>
  <r>
    <x v="0"/>
    <x v="0"/>
    <x v="9"/>
    <x v="0"/>
    <x v="5"/>
    <x v="1"/>
    <n v="92.297198923710013"/>
  </r>
  <r>
    <x v="0"/>
    <x v="0"/>
    <x v="9"/>
    <x v="1"/>
    <x v="0"/>
    <x v="1"/>
    <n v="3612.5562192445004"/>
  </r>
  <r>
    <x v="0"/>
    <x v="0"/>
    <x v="9"/>
    <x v="1"/>
    <x v="1"/>
    <x v="1"/>
    <n v="115.06345409441332"/>
  </r>
  <r>
    <x v="0"/>
    <x v="0"/>
    <x v="9"/>
    <x v="1"/>
    <x v="2"/>
    <x v="1"/>
    <n v="2363.3638400000004"/>
  </r>
  <r>
    <x v="0"/>
    <x v="0"/>
    <x v="9"/>
    <x v="1"/>
    <x v="3"/>
    <x v="1"/>
    <n v="187.40259"/>
  </r>
  <r>
    <x v="0"/>
    <x v="0"/>
    <x v="9"/>
    <x v="1"/>
    <x v="4"/>
    <x v="1"/>
    <n v="156.97198500000002"/>
  </r>
  <r>
    <x v="0"/>
    <x v="0"/>
    <x v="9"/>
    <x v="1"/>
    <x v="5"/>
    <x v="1"/>
    <n v="89.774469999999994"/>
  </r>
  <r>
    <x v="0"/>
    <x v="0"/>
    <x v="9"/>
    <x v="2"/>
    <x v="0"/>
    <x v="1"/>
    <n v="3292.3474800000004"/>
  </r>
  <r>
    <x v="0"/>
    <x v="0"/>
    <x v="9"/>
    <x v="2"/>
    <x v="0"/>
    <x v="0"/>
    <n v="1425.01"/>
  </r>
  <r>
    <x v="0"/>
    <x v="0"/>
    <x v="9"/>
    <x v="2"/>
    <x v="1"/>
    <x v="1"/>
    <n v="13.6686"/>
  </r>
  <r>
    <x v="0"/>
    <x v="0"/>
    <x v="9"/>
    <x v="2"/>
    <x v="2"/>
    <x v="1"/>
    <n v="3941.8055551999992"/>
  </r>
  <r>
    <x v="0"/>
    <x v="0"/>
    <x v="9"/>
    <x v="2"/>
    <x v="3"/>
    <x v="1"/>
    <n v="164.5204195"/>
  </r>
  <r>
    <x v="0"/>
    <x v="0"/>
    <x v="9"/>
    <x v="2"/>
    <x v="4"/>
    <x v="1"/>
    <n v="598.78336515000012"/>
  </r>
  <r>
    <x v="0"/>
    <x v="0"/>
    <x v="9"/>
    <x v="2"/>
    <x v="5"/>
    <x v="1"/>
    <n v="308.01127909999997"/>
  </r>
  <r>
    <x v="0"/>
    <x v="0"/>
    <x v="9"/>
    <x v="3"/>
    <x v="0"/>
    <x v="1"/>
    <n v="1894.4721700000002"/>
  </r>
  <r>
    <x v="0"/>
    <x v="0"/>
    <x v="9"/>
    <x v="3"/>
    <x v="0"/>
    <x v="0"/>
    <n v="1119.76"/>
  </r>
  <r>
    <x v="0"/>
    <x v="0"/>
    <x v="9"/>
    <x v="3"/>
    <x v="1"/>
    <x v="1"/>
    <n v="26.579210000000003"/>
  </r>
  <r>
    <x v="0"/>
    <x v="0"/>
    <x v="9"/>
    <x v="3"/>
    <x v="2"/>
    <x v="1"/>
    <n v="8695.5830750000005"/>
  </r>
  <r>
    <x v="0"/>
    <x v="0"/>
    <x v="9"/>
    <x v="3"/>
    <x v="3"/>
    <x v="1"/>
    <n v="123.34473564750002"/>
  </r>
  <r>
    <x v="0"/>
    <x v="0"/>
    <x v="9"/>
    <x v="3"/>
    <x v="4"/>
    <x v="1"/>
    <n v="11.868779999999999"/>
  </r>
  <r>
    <x v="0"/>
    <x v="0"/>
    <x v="9"/>
    <x v="3"/>
    <x v="5"/>
    <x v="1"/>
    <n v="226.40600000000001"/>
  </r>
  <r>
    <x v="0"/>
    <x v="0"/>
    <x v="9"/>
    <x v="4"/>
    <x v="0"/>
    <x v="1"/>
    <n v="1599.6962000000001"/>
  </r>
  <r>
    <x v="0"/>
    <x v="0"/>
    <x v="9"/>
    <x v="4"/>
    <x v="0"/>
    <x v="0"/>
    <n v="121.636"/>
  </r>
  <r>
    <x v="0"/>
    <x v="0"/>
    <x v="9"/>
    <x v="4"/>
    <x v="1"/>
    <x v="1"/>
    <n v="93.101410927930132"/>
  </r>
  <r>
    <x v="0"/>
    <x v="0"/>
    <x v="9"/>
    <x v="4"/>
    <x v="2"/>
    <x v="1"/>
    <n v="1521.0759030216091"/>
  </r>
  <r>
    <x v="0"/>
    <x v="0"/>
    <x v="9"/>
    <x v="4"/>
    <x v="3"/>
    <x v="1"/>
    <n v="263.56574303779655"/>
  </r>
  <r>
    <x v="0"/>
    <x v="0"/>
    <x v="9"/>
    <x v="4"/>
    <x v="4"/>
    <x v="1"/>
    <n v="0.4274490600999718"/>
  </r>
  <r>
    <x v="0"/>
    <x v="0"/>
    <x v="9"/>
    <x v="4"/>
    <x v="5"/>
    <x v="1"/>
    <n v="387.42814949503952"/>
  </r>
  <r>
    <x v="0"/>
    <x v="0"/>
    <x v="9"/>
    <x v="5"/>
    <x v="0"/>
    <x v="1"/>
    <n v="5946.2666000000008"/>
  </r>
  <r>
    <x v="0"/>
    <x v="0"/>
    <x v="9"/>
    <x v="5"/>
    <x v="0"/>
    <x v="0"/>
    <n v="989.91100000000006"/>
  </r>
  <r>
    <x v="0"/>
    <x v="0"/>
    <x v="9"/>
    <x v="5"/>
    <x v="1"/>
    <x v="1"/>
    <n v="127.53026138235039"/>
  </r>
  <r>
    <x v="0"/>
    <x v="0"/>
    <x v="9"/>
    <x v="5"/>
    <x v="2"/>
    <x v="1"/>
    <n v="859.04082419521296"/>
  </r>
  <r>
    <x v="0"/>
    <x v="0"/>
    <x v="9"/>
    <x v="5"/>
    <x v="3"/>
    <x v="1"/>
    <n v="5877.1389637670309"/>
  </r>
  <r>
    <x v="0"/>
    <x v="0"/>
    <x v="9"/>
    <x v="5"/>
    <x v="4"/>
    <x v="1"/>
    <n v="289.85000000000008"/>
  </r>
  <r>
    <x v="0"/>
    <x v="0"/>
    <x v="9"/>
    <x v="5"/>
    <x v="5"/>
    <x v="1"/>
    <n v="987.9258423747707"/>
  </r>
  <r>
    <x v="0"/>
    <x v="0"/>
    <x v="9"/>
    <x v="6"/>
    <x v="0"/>
    <x v="1"/>
    <n v="4627.6056140272276"/>
  </r>
  <r>
    <x v="0"/>
    <x v="0"/>
    <x v="9"/>
    <x v="6"/>
    <x v="1"/>
    <x v="1"/>
    <n v="21.854082343632623"/>
  </r>
  <r>
    <x v="0"/>
    <x v="0"/>
    <x v="9"/>
    <x v="6"/>
    <x v="2"/>
    <x v="1"/>
    <n v="399.21706029747122"/>
  </r>
  <r>
    <x v="0"/>
    <x v="0"/>
    <x v="9"/>
    <x v="6"/>
    <x v="3"/>
    <x v="1"/>
    <n v="4735.7044725280866"/>
  </r>
  <r>
    <x v="0"/>
    <x v="0"/>
    <x v="9"/>
    <x v="6"/>
    <x v="4"/>
    <x v="1"/>
    <n v="73.590499999999992"/>
  </r>
  <r>
    <x v="0"/>
    <x v="0"/>
    <x v="9"/>
    <x v="6"/>
    <x v="5"/>
    <x v="1"/>
    <n v="294.24889115994199"/>
  </r>
  <r>
    <x v="0"/>
    <x v="0"/>
    <x v="9"/>
    <x v="7"/>
    <x v="0"/>
    <x v="1"/>
    <n v="6996.9276809757475"/>
  </r>
  <r>
    <x v="0"/>
    <x v="0"/>
    <x v="9"/>
    <x v="7"/>
    <x v="1"/>
    <x v="1"/>
    <n v="1354.7765289049892"/>
  </r>
  <r>
    <x v="0"/>
    <x v="0"/>
    <x v="9"/>
    <x v="7"/>
    <x v="2"/>
    <x v="1"/>
    <n v="10496.728699219539"/>
  </r>
  <r>
    <x v="0"/>
    <x v="0"/>
    <x v="9"/>
    <x v="7"/>
    <x v="3"/>
    <x v="1"/>
    <n v="3521.4361686802035"/>
  </r>
  <r>
    <x v="0"/>
    <x v="0"/>
    <x v="9"/>
    <x v="7"/>
    <x v="4"/>
    <x v="1"/>
    <n v="481.11510251519212"/>
  </r>
  <r>
    <x v="0"/>
    <x v="0"/>
    <x v="9"/>
    <x v="7"/>
    <x v="5"/>
    <x v="1"/>
    <n v="641.77638532691117"/>
  </r>
  <r>
    <x v="0"/>
    <x v="0"/>
    <x v="9"/>
    <x v="8"/>
    <x v="0"/>
    <x v="1"/>
    <n v="6329.8903999999984"/>
  </r>
  <r>
    <x v="0"/>
    <x v="0"/>
    <x v="9"/>
    <x v="8"/>
    <x v="1"/>
    <x v="1"/>
    <n v="64.84899999999999"/>
  </r>
  <r>
    <x v="0"/>
    <x v="0"/>
    <x v="9"/>
    <x v="8"/>
    <x v="2"/>
    <x v="1"/>
    <n v="621.56457257816623"/>
  </r>
  <r>
    <x v="0"/>
    <x v="0"/>
    <x v="9"/>
    <x v="8"/>
    <x v="3"/>
    <x v="1"/>
    <n v="95.506721711866959"/>
  </r>
  <r>
    <x v="0"/>
    <x v="0"/>
    <x v="9"/>
    <x v="8"/>
    <x v="4"/>
    <x v="1"/>
    <n v="512.32125000000008"/>
  </r>
  <r>
    <x v="0"/>
    <x v="0"/>
    <x v="9"/>
    <x v="8"/>
    <x v="5"/>
    <x v="1"/>
    <n v="773.44244787132277"/>
  </r>
  <r>
    <x v="0"/>
    <x v="0"/>
    <x v="10"/>
    <x v="0"/>
    <x v="0"/>
    <x v="1"/>
    <n v="14548.574398696001"/>
  </r>
  <r>
    <x v="0"/>
    <x v="0"/>
    <x v="10"/>
    <x v="0"/>
    <x v="0"/>
    <x v="0"/>
    <n v="398547.69"/>
  </r>
  <r>
    <x v="0"/>
    <x v="0"/>
    <x v="10"/>
    <x v="0"/>
    <x v="1"/>
    <x v="1"/>
    <n v="111.23756602893157"/>
  </r>
  <r>
    <x v="0"/>
    <x v="0"/>
    <x v="10"/>
    <x v="0"/>
    <x v="2"/>
    <x v="1"/>
    <n v="544.12910950000003"/>
  </r>
  <r>
    <x v="0"/>
    <x v="0"/>
    <x v="10"/>
    <x v="0"/>
    <x v="3"/>
    <x v="1"/>
    <n v="133.67199149999999"/>
  </r>
  <r>
    <x v="0"/>
    <x v="0"/>
    <x v="10"/>
    <x v="0"/>
    <x v="4"/>
    <x v="1"/>
    <n v="202.07106370000002"/>
  </r>
  <r>
    <x v="0"/>
    <x v="0"/>
    <x v="10"/>
    <x v="0"/>
    <x v="5"/>
    <x v="1"/>
    <n v="131.96"/>
  </r>
  <r>
    <x v="0"/>
    <x v="0"/>
    <x v="10"/>
    <x v="1"/>
    <x v="0"/>
    <x v="1"/>
    <n v="1509.9470546960001"/>
  </r>
  <r>
    <x v="0"/>
    <x v="0"/>
    <x v="10"/>
    <x v="1"/>
    <x v="1"/>
    <x v="1"/>
    <n v="59.783149981189077"/>
  </r>
  <r>
    <x v="0"/>
    <x v="0"/>
    <x v="10"/>
    <x v="1"/>
    <x v="2"/>
    <x v="1"/>
    <n v="1694.3569600000001"/>
  </r>
  <r>
    <x v="0"/>
    <x v="0"/>
    <x v="10"/>
    <x v="1"/>
    <x v="3"/>
    <x v="1"/>
    <n v="137.91835"/>
  </r>
  <r>
    <x v="0"/>
    <x v="0"/>
    <x v="10"/>
    <x v="1"/>
    <x v="4"/>
    <x v="1"/>
    <n v="262.40346700000003"/>
  </r>
  <r>
    <x v="0"/>
    <x v="0"/>
    <x v="10"/>
    <x v="1"/>
    <x v="5"/>
    <x v="1"/>
    <n v="394"/>
  </r>
  <r>
    <x v="0"/>
    <x v="0"/>
    <x v="10"/>
    <x v="2"/>
    <x v="0"/>
    <x v="1"/>
    <n v="4224.5484400000005"/>
  </r>
  <r>
    <x v="0"/>
    <x v="0"/>
    <x v="10"/>
    <x v="2"/>
    <x v="0"/>
    <x v="0"/>
    <n v="84913.909999999974"/>
  </r>
  <r>
    <x v="0"/>
    <x v="0"/>
    <x v="10"/>
    <x v="2"/>
    <x v="1"/>
    <x v="1"/>
    <n v="119.64471261604072"/>
  </r>
  <r>
    <x v="0"/>
    <x v="0"/>
    <x v="10"/>
    <x v="2"/>
    <x v="2"/>
    <x v="1"/>
    <n v="1933.189183"/>
  </r>
  <r>
    <x v="0"/>
    <x v="0"/>
    <x v="10"/>
    <x v="2"/>
    <x v="3"/>
    <x v="1"/>
    <n v="160.24116500000002"/>
  </r>
  <r>
    <x v="0"/>
    <x v="0"/>
    <x v="10"/>
    <x v="2"/>
    <x v="4"/>
    <x v="1"/>
    <n v="175.22053233"/>
  </r>
  <r>
    <x v="0"/>
    <x v="0"/>
    <x v="10"/>
    <x v="2"/>
    <x v="5"/>
    <x v="1"/>
    <n v="1107.1375"/>
  </r>
  <r>
    <x v="0"/>
    <x v="0"/>
    <x v="10"/>
    <x v="3"/>
    <x v="0"/>
    <x v="1"/>
    <n v="2419.1784000000002"/>
  </r>
  <r>
    <x v="0"/>
    <x v="0"/>
    <x v="10"/>
    <x v="3"/>
    <x v="0"/>
    <x v="0"/>
    <n v="184623.74999999997"/>
  </r>
  <r>
    <x v="0"/>
    <x v="0"/>
    <x v="10"/>
    <x v="3"/>
    <x v="1"/>
    <x v="1"/>
    <n v="3.8000897"/>
  </r>
  <r>
    <x v="0"/>
    <x v="0"/>
    <x v="10"/>
    <x v="3"/>
    <x v="2"/>
    <x v="1"/>
    <n v="7225.2835590000022"/>
  </r>
  <r>
    <x v="0"/>
    <x v="0"/>
    <x v="10"/>
    <x v="3"/>
    <x v="3"/>
    <x v="1"/>
    <n v="108.52601695"/>
  </r>
  <r>
    <x v="0"/>
    <x v="0"/>
    <x v="10"/>
    <x v="3"/>
    <x v="4"/>
    <x v="1"/>
    <n v="56.504237500000002"/>
  </r>
  <r>
    <x v="0"/>
    <x v="0"/>
    <x v="10"/>
    <x v="3"/>
    <x v="5"/>
    <x v="1"/>
    <n v="197.84607499999998"/>
  </r>
  <r>
    <x v="0"/>
    <x v="0"/>
    <x v="10"/>
    <x v="4"/>
    <x v="0"/>
    <x v="1"/>
    <n v="3675.4219999999991"/>
  </r>
  <r>
    <x v="0"/>
    <x v="0"/>
    <x v="10"/>
    <x v="4"/>
    <x v="0"/>
    <x v="0"/>
    <n v="5875.9070000000002"/>
  </r>
  <r>
    <x v="0"/>
    <x v="0"/>
    <x v="10"/>
    <x v="4"/>
    <x v="1"/>
    <x v="1"/>
    <n v="1087.8565531060981"/>
  </r>
  <r>
    <x v="0"/>
    <x v="0"/>
    <x v="10"/>
    <x v="4"/>
    <x v="2"/>
    <x v="1"/>
    <n v="1105.525841023107"/>
  </r>
  <r>
    <x v="0"/>
    <x v="0"/>
    <x v="10"/>
    <x v="4"/>
    <x v="3"/>
    <x v="1"/>
    <n v="198.11378297530212"/>
  </r>
  <r>
    <x v="0"/>
    <x v="0"/>
    <x v="10"/>
    <x v="4"/>
    <x v="4"/>
    <x v="1"/>
    <n v="8.5551315481879264"/>
  </r>
  <r>
    <x v="0"/>
    <x v="0"/>
    <x v="10"/>
    <x v="4"/>
    <x v="5"/>
    <x v="1"/>
    <n v="259.39168234608292"/>
  </r>
  <r>
    <x v="0"/>
    <x v="0"/>
    <x v="10"/>
    <x v="5"/>
    <x v="0"/>
    <x v="1"/>
    <n v="9029.7319000000007"/>
  </r>
  <r>
    <x v="0"/>
    <x v="0"/>
    <x v="10"/>
    <x v="5"/>
    <x v="0"/>
    <x v="0"/>
    <n v="303615.23900000006"/>
  </r>
  <r>
    <x v="0"/>
    <x v="0"/>
    <x v="10"/>
    <x v="5"/>
    <x v="1"/>
    <x v="1"/>
    <n v="560.27252069643203"/>
  </r>
  <r>
    <x v="0"/>
    <x v="0"/>
    <x v="10"/>
    <x v="5"/>
    <x v="2"/>
    <x v="1"/>
    <n v="1721.5540849592492"/>
  </r>
  <r>
    <x v="0"/>
    <x v="0"/>
    <x v="10"/>
    <x v="5"/>
    <x v="3"/>
    <x v="1"/>
    <n v="2507.7354247600838"/>
  </r>
  <r>
    <x v="0"/>
    <x v="0"/>
    <x v="10"/>
    <x v="5"/>
    <x v="4"/>
    <x v="1"/>
    <n v="162.65322000000003"/>
  </r>
  <r>
    <x v="0"/>
    <x v="0"/>
    <x v="10"/>
    <x v="5"/>
    <x v="5"/>
    <x v="1"/>
    <n v="1723.1281784936878"/>
  </r>
  <r>
    <x v="0"/>
    <x v="0"/>
    <x v="10"/>
    <x v="6"/>
    <x v="0"/>
    <x v="1"/>
    <n v="7884.3246122615947"/>
  </r>
  <r>
    <x v="0"/>
    <x v="0"/>
    <x v="10"/>
    <x v="6"/>
    <x v="1"/>
    <x v="1"/>
    <n v="378.31547002743258"/>
  </r>
  <r>
    <x v="0"/>
    <x v="0"/>
    <x v="10"/>
    <x v="6"/>
    <x v="2"/>
    <x v="1"/>
    <n v="155.83587709432487"/>
  </r>
  <r>
    <x v="0"/>
    <x v="0"/>
    <x v="10"/>
    <x v="6"/>
    <x v="3"/>
    <x v="1"/>
    <n v="274.64580830412609"/>
  </r>
  <r>
    <x v="0"/>
    <x v="0"/>
    <x v="10"/>
    <x v="6"/>
    <x v="4"/>
    <x v="1"/>
    <n v="129.73719035004729"/>
  </r>
  <r>
    <x v="0"/>
    <x v="0"/>
    <x v="10"/>
    <x v="6"/>
    <x v="5"/>
    <x v="1"/>
    <n v="601.9399282601396"/>
  </r>
  <r>
    <x v="0"/>
    <x v="0"/>
    <x v="10"/>
    <x v="7"/>
    <x v="0"/>
    <x v="1"/>
    <n v="8168.9572266037221"/>
  </r>
  <r>
    <x v="0"/>
    <x v="0"/>
    <x v="10"/>
    <x v="7"/>
    <x v="1"/>
    <x v="1"/>
    <n v="149.4607"/>
  </r>
  <r>
    <x v="0"/>
    <x v="0"/>
    <x v="10"/>
    <x v="7"/>
    <x v="2"/>
    <x v="1"/>
    <n v="1523.2604373903887"/>
  </r>
  <r>
    <x v="0"/>
    <x v="0"/>
    <x v="10"/>
    <x v="7"/>
    <x v="3"/>
    <x v="1"/>
    <n v="680.33171917053346"/>
  </r>
  <r>
    <x v="0"/>
    <x v="0"/>
    <x v="10"/>
    <x v="7"/>
    <x v="4"/>
    <x v="1"/>
    <n v="172.8640738568385"/>
  </r>
  <r>
    <x v="0"/>
    <x v="0"/>
    <x v="10"/>
    <x v="7"/>
    <x v="5"/>
    <x v="1"/>
    <n v="728.68007887307022"/>
  </r>
  <r>
    <x v="0"/>
    <x v="0"/>
    <x v="10"/>
    <x v="8"/>
    <x v="0"/>
    <x v="1"/>
    <n v="14083.240709999998"/>
  </r>
  <r>
    <x v="0"/>
    <x v="0"/>
    <x v="10"/>
    <x v="8"/>
    <x v="1"/>
    <x v="1"/>
    <n v="243.65299999999999"/>
  </r>
  <r>
    <x v="0"/>
    <x v="0"/>
    <x v="10"/>
    <x v="8"/>
    <x v="2"/>
    <x v="1"/>
    <n v="5172.0518190753965"/>
  </r>
  <r>
    <x v="0"/>
    <x v="0"/>
    <x v="10"/>
    <x v="8"/>
    <x v="3"/>
    <x v="1"/>
    <n v="55.990897762612995"/>
  </r>
  <r>
    <x v="0"/>
    <x v="0"/>
    <x v="10"/>
    <x v="8"/>
    <x v="4"/>
    <x v="1"/>
    <n v="430.22050000000024"/>
  </r>
  <r>
    <x v="0"/>
    <x v="0"/>
    <x v="10"/>
    <x v="8"/>
    <x v="5"/>
    <x v="1"/>
    <n v="2100.8173703000002"/>
  </r>
  <r>
    <x v="0"/>
    <x v="0"/>
    <x v="11"/>
    <x v="0"/>
    <x v="0"/>
    <x v="1"/>
    <n v="6479.2106505684997"/>
  </r>
  <r>
    <x v="0"/>
    <x v="0"/>
    <x v="11"/>
    <x v="0"/>
    <x v="0"/>
    <x v="0"/>
    <n v="452223.01999999996"/>
  </r>
  <r>
    <x v="0"/>
    <x v="0"/>
    <x v="11"/>
    <x v="0"/>
    <x v="1"/>
    <x v="1"/>
    <n v="420.33407579249263"/>
  </r>
  <r>
    <x v="0"/>
    <x v="0"/>
    <x v="11"/>
    <x v="0"/>
    <x v="2"/>
    <x v="1"/>
    <n v="650.32298880000008"/>
  </r>
  <r>
    <x v="0"/>
    <x v="0"/>
    <x v="11"/>
    <x v="0"/>
    <x v="3"/>
    <x v="1"/>
    <n v="117.20729399999999"/>
  </r>
  <r>
    <x v="0"/>
    <x v="0"/>
    <x v="11"/>
    <x v="0"/>
    <x v="4"/>
    <x v="1"/>
    <n v="177.67721785000001"/>
  </r>
  <r>
    <x v="0"/>
    <x v="0"/>
    <x v="11"/>
    <x v="0"/>
    <x v="5"/>
    <x v="1"/>
    <n v="716.43685638159991"/>
  </r>
  <r>
    <x v="0"/>
    <x v="0"/>
    <x v="11"/>
    <x v="1"/>
    <x v="0"/>
    <x v="1"/>
    <n v="5186.537691568501"/>
  </r>
  <r>
    <x v="0"/>
    <x v="0"/>
    <x v="11"/>
    <x v="1"/>
    <x v="0"/>
    <x v="0"/>
    <n v="655.55000000000007"/>
  </r>
  <r>
    <x v="0"/>
    <x v="0"/>
    <x v="11"/>
    <x v="1"/>
    <x v="1"/>
    <x v="1"/>
    <n v="228.84690875983574"/>
  </r>
  <r>
    <x v="0"/>
    <x v="0"/>
    <x v="11"/>
    <x v="1"/>
    <x v="2"/>
    <x v="1"/>
    <n v="1239.7029299999999"/>
  </r>
  <r>
    <x v="0"/>
    <x v="0"/>
    <x v="11"/>
    <x v="1"/>
    <x v="3"/>
    <x v="1"/>
    <n v="296.39985000000001"/>
  </r>
  <r>
    <x v="0"/>
    <x v="0"/>
    <x v="11"/>
    <x v="1"/>
    <x v="4"/>
    <x v="1"/>
    <n v="105.97811850000001"/>
  </r>
  <r>
    <x v="0"/>
    <x v="0"/>
    <x v="11"/>
    <x v="1"/>
    <x v="5"/>
    <x v="1"/>
    <n v="908.09500000000003"/>
  </r>
  <r>
    <x v="0"/>
    <x v="0"/>
    <x v="11"/>
    <x v="2"/>
    <x v="0"/>
    <x v="1"/>
    <n v="2574.9430000000007"/>
  </r>
  <r>
    <x v="0"/>
    <x v="0"/>
    <x v="11"/>
    <x v="2"/>
    <x v="0"/>
    <x v="0"/>
    <n v="127032.59"/>
  </r>
  <r>
    <x v="0"/>
    <x v="0"/>
    <x v="11"/>
    <x v="2"/>
    <x v="1"/>
    <x v="1"/>
    <n v="888.18145067956539"/>
  </r>
  <r>
    <x v="0"/>
    <x v="0"/>
    <x v="11"/>
    <x v="2"/>
    <x v="2"/>
    <x v="1"/>
    <n v="1352.7040764999999"/>
  </r>
  <r>
    <x v="0"/>
    <x v="0"/>
    <x v="11"/>
    <x v="2"/>
    <x v="3"/>
    <x v="1"/>
    <n v="129.79044249999998"/>
  </r>
  <r>
    <x v="0"/>
    <x v="0"/>
    <x v="11"/>
    <x v="2"/>
    <x v="4"/>
    <x v="1"/>
    <n v="119.66933731500001"/>
  </r>
  <r>
    <x v="0"/>
    <x v="0"/>
    <x v="11"/>
    <x v="2"/>
    <x v="5"/>
    <x v="1"/>
    <n v="1019.3507500000001"/>
  </r>
  <r>
    <x v="0"/>
    <x v="0"/>
    <x v="11"/>
    <x v="3"/>
    <x v="0"/>
    <x v="1"/>
    <n v="1758.5282199999999"/>
  </r>
  <r>
    <x v="0"/>
    <x v="0"/>
    <x v="11"/>
    <x v="3"/>
    <x v="0"/>
    <x v="0"/>
    <n v="384844.97000000003"/>
  </r>
  <r>
    <x v="0"/>
    <x v="0"/>
    <x v="11"/>
    <x v="3"/>
    <x v="1"/>
    <x v="1"/>
    <n v="17.853829999999999"/>
  </r>
  <r>
    <x v="0"/>
    <x v="0"/>
    <x v="11"/>
    <x v="3"/>
    <x v="2"/>
    <x v="1"/>
    <n v="2722.0066620000002"/>
  </r>
  <r>
    <x v="0"/>
    <x v="0"/>
    <x v="11"/>
    <x v="3"/>
    <x v="3"/>
    <x v="1"/>
    <n v="124.64619570249999"/>
  </r>
  <r>
    <x v="0"/>
    <x v="0"/>
    <x v="11"/>
    <x v="3"/>
    <x v="4"/>
    <x v="1"/>
    <n v="355.68132249999996"/>
  </r>
  <r>
    <x v="0"/>
    <x v="0"/>
    <x v="11"/>
    <x v="3"/>
    <x v="5"/>
    <x v="1"/>
    <n v="392.12347249999999"/>
  </r>
  <r>
    <x v="0"/>
    <x v="0"/>
    <x v="11"/>
    <x v="4"/>
    <x v="0"/>
    <x v="1"/>
    <n v="2914.9976000000001"/>
  </r>
  <r>
    <x v="0"/>
    <x v="0"/>
    <x v="11"/>
    <x v="4"/>
    <x v="0"/>
    <x v="0"/>
    <n v="2319.2559999999999"/>
  </r>
  <r>
    <x v="0"/>
    <x v="0"/>
    <x v="11"/>
    <x v="4"/>
    <x v="1"/>
    <x v="1"/>
    <n v="1113.5680227141743"/>
  </r>
  <r>
    <x v="0"/>
    <x v="0"/>
    <x v="11"/>
    <x v="4"/>
    <x v="2"/>
    <x v="1"/>
    <n v="2310.3858463843885"/>
  </r>
  <r>
    <x v="0"/>
    <x v="0"/>
    <x v="11"/>
    <x v="4"/>
    <x v="3"/>
    <x v="1"/>
    <n v="109.05838439927518"/>
  </r>
  <r>
    <x v="0"/>
    <x v="0"/>
    <x v="11"/>
    <x v="4"/>
    <x v="4"/>
    <x v="1"/>
    <n v="19.826665996291741"/>
  </r>
  <r>
    <x v="0"/>
    <x v="0"/>
    <x v="11"/>
    <x v="4"/>
    <x v="5"/>
    <x v="1"/>
    <n v="746.08799999999997"/>
  </r>
  <r>
    <x v="0"/>
    <x v="0"/>
    <x v="11"/>
    <x v="5"/>
    <x v="0"/>
    <x v="1"/>
    <n v="2804.3854000000001"/>
  </r>
  <r>
    <x v="0"/>
    <x v="0"/>
    <x v="11"/>
    <x v="5"/>
    <x v="0"/>
    <x v="0"/>
    <n v="333489.59199999995"/>
  </r>
  <r>
    <x v="0"/>
    <x v="0"/>
    <x v="11"/>
    <x v="5"/>
    <x v="1"/>
    <x v="1"/>
    <n v="410.28295182401729"/>
  </r>
  <r>
    <x v="0"/>
    <x v="0"/>
    <x v="11"/>
    <x v="5"/>
    <x v="2"/>
    <x v="1"/>
    <n v="692.46688781462171"/>
  </r>
  <r>
    <x v="0"/>
    <x v="0"/>
    <x v="11"/>
    <x v="5"/>
    <x v="3"/>
    <x v="1"/>
    <n v="1182.1233954343627"/>
  </r>
  <r>
    <x v="0"/>
    <x v="0"/>
    <x v="11"/>
    <x v="5"/>
    <x v="4"/>
    <x v="1"/>
    <n v="264.55700000000002"/>
  </r>
  <r>
    <x v="0"/>
    <x v="0"/>
    <x v="11"/>
    <x v="5"/>
    <x v="5"/>
    <x v="1"/>
    <n v="1527.9138417986926"/>
  </r>
  <r>
    <x v="0"/>
    <x v="0"/>
    <x v="11"/>
    <x v="6"/>
    <x v="0"/>
    <x v="1"/>
    <n v="1924.671363694466"/>
  </r>
  <r>
    <x v="0"/>
    <x v="0"/>
    <x v="11"/>
    <x v="6"/>
    <x v="1"/>
    <x v="1"/>
    <n v="1003.4958103618651"/>
  </r>
  <r>
    <x v="0"/>
    <x v="0"/>
    <x v="11"/>
    <x v="6"/>
    <x v="2"/>
    <x v="1"/>
    <n v="160.00323970638118"/>
  </r>
  <r>
    <x v="0"/>
    <x v="0"/>
    <x v="11"/>
    <x v="6"/>
    <x v="3"/>
    <x v="1"/>
    <n v="180.50795889892007"/>
  </r>
  <r>
    <x v="0"/>
    <x v="0"/>
    <x v="11"/>
    <x v="6"/>
    <x v="4"/>
    <x v="1"/>
    <n v="115.96399999999998"/>
  </r>
  <r>
    <x v="0"/>
    <x v="0"/>
    <x v="11"/>
    <x v="6"/>
    <x v="5"/>
    <x v="1"/>
    <n v="1534.9750000000001"/>
  </r>
  <r>
    <x v="0"/>
    <x v="0"/>
    <x v="11"/>
    <x v="7"/>
    <x v="0"/>
    <x v="1"/>
    <n v="7048.6827802708531"/>
  </r>
  <r>
    <x v="0"/>
    <x v="0"/>
    <x v="11"/>
    <x v="7"/>
    <x v="1"/>
    <x v="1"/>
    <n v="1830.6904999999999"/>
  </r>
  <r>
    <x v="0"/>
    <x v="0"/>
    <x v="11"/>
    <x v="7"/>
    <x v="2"/>
    <x v="1"/>
    <n v="667.24143326333433"/>
  </r>
  <r>
    <x v="0"/>
    <x v="0"/>
    <x v="11"/>
    <x v="7"/>
    <x v="3"/>
    <x v="1"/>
    <n v="226.18155070452596"/>
  </r>
  <r>
    <x v="0"/>
    <x v="0"/>
    <x v="11"/>
    <x v="7"/>
    <x v="4"/>
    <x v="1"/>
    <n v="78.778200012627266"/>
  </r>
  <r>
    <x v="0"/>
    <x v="0"/>
    <x v="11"/>
    <x v="7"/>
    <x v="5"/>
    <x v="1"/>
    <n v="1878.3527438372462"/>
  </r>
  <r>
    <x v="0"/>
    <x v="0"/>
    <x v="11"/>
    <x v="8"/>
    <x v="0"/>
    <x v="1"/>
    <n v="9847.6152439130456"/>
  </r>
  <r>
    <x v="0"/>
    <x v="0"/>
    <x v="11"/>
    <x v="8"/>
    <x v="1"/>
    <x v="1"/>
    <n v="192.518"/>
  </r>
  <r>
    <x v="0"/>
    <x v="0"/>
    <x v="11"/>
    <x v="8"/>
    <x v="2"/>
    <x v="1"/>
    <n v="882.77458618012759"/>
  </r>
  <r>
    <x v="0"/>
    <x v="0"/>
    <x v="11"/>
    <x v="8"/>
    <x v="3"/>
    <x v="1"/>
    <n v="245.25425582090568"/>
  </r>
  <r>
    <x v="0"/>
    <x v="0"/>
    <x v="11"/>
    <x v="8"/>
    <x v="4"/>
    <x v="1"/>
    <n v="187.125"/>
  </r>
  <r>
    <x v="0"/>
    <x v="0"/>
    <x v="11"/>
    <x v="8"/>
    <x v="5"/>
    <x v="1"/>
    <n v="3686.6817824500004"/>
  </r>
  <r>
    <x v="1"/>
    <x v="1"/>
    <x v="0"/>
    <x v="0"/>
    <x v="0"/>
    <x v="0"/>
    <n v="4743.92"/>
  </r>
  <r>
    <x v="1"/>
    <x v="1"/>
    <x v="0"/>
    <x v="0"/>
    <x v="1"/>
    <x v="1"/>
    <n v="312.8529000896603"/>
  </r>
  <r>
    <x v="1"/>
    <x v="1"/>
    <x v="0"/>
    <x v="0"/>
    <x v="2"/>
    <x v="1"/>
    <n v="47.379733799999997"/>
  </r>
  <r>
    <x v="1"/>
    <x v="1"/>
    <x v="0"/>
    <x v="0"/>
    <x v="3"/>
    <x v="1"/>
    <n v="1155.9301110000001"/>
  </r>
  <r>
    <x v="1"/>
    <x v="1"/>
    <x v="0"/>
    <x v="0"/>
    <x v="4"/>
    <x v="1"/>
    <n v="18.228100000000001"/>
  </r>
  <r>
    <x v="1"/>
    <x v="1"/>
    <x v="0"/>
    <x v="0"/>
    <x v="5"/>
    <x v="1"/>
    <n v="2544.7080245559"/>
  </r>
  <r>
    <x v="1"/>
    <x v="1"/>
    <x v="0"/>
    <x v="1"/>
    <x v="1"/>
    <x v="1"/>
    <n v="133.49787121972579"/>
  </r>
  <r>
    <x v="1"/>
    <x v="1"/>
    <x v="0"/>
    <x v="1"/>
    <x v="2"/>
    <x v="1"/>
    <n v="0.42500000000000004"/>
  </r>
  <r>
    <x v="1"/>
    <x v="1"/>
    <x v="0"/>
    <x v="1"/>
    <x v="3"/>
    <x v="1"/>
    <n v="503.46699999999998"/>
  </r>
  <r>
    <x v="1"/>
    <x v="1"/>
    <x v="0"/>
    <x v="1"/>
    <x v="4"/>
    <x v="1"/>
    <n v="48.959000000000003"/>
  </r>
  <r>
    <x v="1"/>
    <x v="1"/>
    <x v="0"/>
    <x v="1"/>
    <x v="5"/>
    <x v="1"/>
    <n v="2744.8416999999995"/>
  </r>
  <r>
    <x v="1"/>
    <x v="1"/>
    <x v="0"/>
    <x v="2"/>
    <x v="1"/>
    <x v="1"/>
    <n v="25.399000000000004"/>
  </r>
  <r>
    <x v="1"/>
    <x v="1"/>
    <x v="0"/>
    <x v="2"/>
    <x v="2"/>
    <x v="1"/>
    <n v="1.28"/>
  </r>
  <r>
    <x v="1"/>
    <x v="1"/>
    <x v="0"/>
    <x v="2"/>
    <x v="3"/>
    <x v="1"/>
    <n v="471.25"/>
  </r>
  <r>
    <x v="1"/>
    <x v="1"/>
    <x v="0"/>
    <x v="2"/>
    <x v="4"/>
    <x v="1"/>
    <n v="5.2460100000000001"/>
  </r>
  <r>
    <x v="1"/>
    <x v="1"/>
    <x v="0"/>
    <x v="2"/>
    <x v="5"/>
    <x v="1"/>
    <n v="3453.8736450000001"/>
  </r>
  <r>
    <x v="1"/>
    <x v="1"/>
    <x v="0"/>
    <x v="3"/>
    <x v="1"/>
    <x v="1"/>
    <n v="3066.3118399999994"/>
  </r>
  <r>
    <x v="1"/>
    <x v="1"/>
    <x v="0"/>
    <x v="3"/>
    <x v="2"/>
    <x v="1"/>
    <n v="82.213999999999999"/>
  </r>
  <r>
    <x v="1"/>
    <x v="1"/>
    <x v="0"/>
    <x v="3"/>
    <x v="3"/>
    <x v="1"/>
    <n v="391.13488000000001"/>
  </r>
  <r>
    <x v="1"/>
    <x v="1"/>
    <x v="0"/>
    <x v="3"/>
    <x v="5"/>
    <x v="1"/>
    <n v="3993.3995000000004"/>
  </r>
  <r>
    <x v="1"/>
    <x v="1"/>
    <x v="0"/>
    <x v="4"/>
    <x v="0"/>
    <x v="0"/>
    <n v="14402.134999999998"/>
  </r>
  <r>
    <x v="1"/>
    <x v="1"/>
    <x v="0"/>
    <x v="4"/>
    <x v="1"/>
    <x v="1"/>
    <n v="490.96491782772091"/>
  </r>
  <r>
    <x v="1"/>
    <x v="1"/>
    <x v="0"/>
    <x v="4"/>
    <x v="2"/>
    <x v="1"/>
    <n v="82.966904223185693"/>
  </r>
  <r>
    <x v="1"/>
    <x v="1"/>
    <x v="0"/>
    <x v="4"/>
    <x v="3"/>
    <x v="1"/>
    <n v="34.796360014292667"/>
  </r>
  <r>
    <x v="1"/>
    <x v="1"/>
    <x v="0"/>
    <x v="4"/>
    <x v="4"/>
    <x v="1"/>
    <n v="28.050703907999353"/>
  </r>
  <r>
    <x v="1"/>
    <x v="1"/>
    <x v="0"/>
    <x v="4"/>
    <x v="5"/>
    <x v="1"/>
    <n v="1591.9687373000004"/>
  </r>
  <r>
    <x v="1"/>
    <x v="1"/>
    <x v="0"/>
    <x v="5"/>
    <x v="0"/>
    <x v="0"/>
    <n v="2417.3450000000003"/>
  </r>
  <r>
    <x v="1"/>
    <x v="1"/>
    <x v="0"/>
    <x v="5"/>
    <x v="1"/>
    <x v="1"/>
    <n v="3457.5407557864673"/>
  </r>
  <r>
    <x v="1"/>
    <x v="1"/>
    <x v="0"/>
    <x v="5"/>
    <x v="2"/>
    <x v="1"/>
    <n v="28.360397374376085"/>
  </r>
  <r>
    <x v="1"/>
    <x v="1"/>
    <x v="0"/>
    <x v="5"/>
    <x v="3"/>
    <x v="1"/>
    <n v="386.339"/>
  </r>
  <r>
    <x v="1"/>
    <x v="1"/>
    <x v="0"/>
    <x v="5"/>
    <x v="4"/>
    <x v="1"/>
    <n v="5.0299999999999994"/>
  </r>
  <r>
    <x v="1"/>
    <x v="1"/>
    <x v="0"/>
    <x v="5"/>
    <x v="5"/>
    <x v="1"/>
    <n v="2181.9507210477627"/>
  </r>
  <r>
    <x v="1"/>
    <x v="1"/>
    <x v="0"/>
    <x v="6"/>
    <x v="1"/>
    <x v="1"/>
    <n v="1301.5628092538439"/>
  </r>
  <r>
    <x v="1"/>
    <x v="1"/>
    <x v="0"/>
    <x v="6"/>
    <x v="2"/>
    <x v="1"/>
    <n v="228.30900339215572"/>
  </r>
  <r>
    <x v="1"/>
    <x v="1"/>
    <x v="0"/>
    <x v="6"/>
    <x v="3"/>
    <x v="1"/>
    <n v="971.10158084949626"/>
  </r>
  <r>
    <x v="1"/>
    <x v="1"/>
    <x v="0"/>
    <x v="6"/>
    <x v="4"/>
    <x v="1"/>
    <n v="3.5020000000000002"/>
  </r>
  <r>
    <x v="1"/>
    <x v="1"/>
    <x v="0"/>
    <x v="6"/>
    <x v="5"/>
    <x v="1"/>
    <n v="2951.5289040000007"/>
  </r>
  <r>
    <x v="1"/>
    <x v="1"/>
    <x v="0"/>
    <x v="7"/>
    <x v="1"/>
    <x v="1"/>
    <n v="2154.8164079486746"/>
  </r>
  <r>
    <x v="1"/>
    <x v="1"/>
    <x v="0"/>
    <x v="7"/>
    <x v="2"/>
    <x v="1"/>
    <n v="2011.2070000000001"/>
  </r>
  <r>
    <x v="1"/>
    <x v="1"/>
    <x v="0"/>
    <x v="7"/>
    <x v="3"/>
    <x v="1"/>
    <n v="4926.5869446150755"/>
  </r>
  <r>
    <x v="1"/>
    <x v="1"/>
    <x v="0"/>
    <x v="7"/>
    <x v="4"/>
    <x v="1"/>
    <n v="1.3292226690868914"/>
  </r>
  <r>
    <x v="1"/>
    <x v="1"/>
    <x v="0"/>
    <x v="7"/>
    <x v="5"/>
    <x v="1"/>
    <n v="4187.8849660240048"/>
  </r>
  <r>
    <x v="1"/>
    <x v="1"/>
    <x v="0"/>
    <x v="8"/>
    <x v="1"/>
    <x v="1"/>
    <n v="4604.8734999999997"/>
  </r>
  <r>
    <x v="1"/>
    <x v="1"/>
    <x v="0"/>
    <x v="8"/>
    <x v="2"/>
    <x v="1"/>
    <n v="243.39044999999996"/>
  </r>
  <r>
    <x v="1"/>
    <x v="1"/>
    <x v="0"/>
    <x v="8"/>
    <x v="3"/>
    <x v="1"/>
    <n v="725.19288169758238"/>
  </r>
  <r>
    <x v="1"/>
    <x v="1"/>
    <x v="0"/>
    <x v="8"/>
    <x v="4"/>
    <x v="1"/>
    <n v="3.5960000000000001"/>
  </r>
  <r>
    <x v="1"/>
    <x v="1"/>
    <x v="0"/>
    <x v="8"/>
    <x v="5"/>
    <x v="1"/>
    <n v="3829.0041305384652"/>
  </r>
  <r>
    <x v="1"/>
    <x v="1"/>
    <x v="1"/>
    <x v="0"/>
    <x v="1"/>
    <x v="1"/>
    <n v="0.87420792284182658"/>
  </r>
  <r>
    <x v="1"/>
    <x v="1"/>
    <x v="1"/>
    <x v="0"/>
    <x v="2"/>
    <x v="1"/>
    <n v="121.849413"/>
  </r>
  <r>
    <x v="1"/>
    <x v="1"/>
    <x v="1"/>
    <x v="0"/>
    <x v="3"/>
    <x v="1"/>
    <n v="990.85274400000003"/>
  </r>
  <r>
    <x v="1"/>
    <x v="1"/>
    <x v="1"/>
    <x v="0"/>
    <x v="4"/>
    <x v="1"/>
    <n v="17.348649999999999"/>
  </r>
  <r>
    <x v="1"/>
    <x v="1"/>
    <x v="1"/>
    <x v="0"/>
    <x v="5"/>
    <x v="1"/>
    <n v="2080.7573248380004"/>
  </r>
  <r>
    <x v="1"/>
    <x v="1"/>
    <x v="1"/>
    <x v="1"/>
    <x v="1"/>
    <x v="1"/>
    <n v="0.32139302852158064"/>
  </r>
  <r>
    <x v="1"/>
    <x v="1"/>
    <x v="1"/>
    <x v="1"/>
    <x v="2"/>
    <x v="1"/>
    <n v="2.02"/>
  </r>
  <r>
    <x v="1"/>
    <x v="1"/>
    <x v="1"/>
    <x v="1"/>
    <x v="3"/>
    <x v="1"/>
    <n v="376.10320000000002"/>
  </r>
  <r>
    <x v="1"/>
    <x v="1"/>
    <x v="1"/>
    <x v="1"/>
    <x v="4"/>
    <x v="1"/>
    <n v="49.104500000000002"/>
  </r>
  <r>
    <x v="1"/>
    <x v="1"/>
    <x v="1"/>
    <x v="1"/>
    <x v="5"/>
    <x v="1"/>
    <n v="289.36959999999999"/>
  </r>
  <r>
    <x v="1"/>
    <x v="1"/>
    <x v="1"/>
    <x v="2"/>
    <x v="1"/>
    <x v="1"/>
    <n v="44.257399999999997"/>
  </r>
  <r>
    <x v="1"/>
    <x v="1"/>
    <x v="1"/>
    <x v="2"/>
    <x v="2"/>
    <x v="1"/>
    <n v="0.48899999999999999"/>
  </r>
  <r>
    <x v="1"/>
    <x v="1"/>
    <x v="1"/>
    <x v="2"/>
    <x v="3"/>
    <x v="1"/>
    <n v="409.14900000000006"/>
  </r>
  <r>
    <x v="1"/>
    <x v="1"/>
    <x v="1"/>
    <x v="2"/>
    <x v="4"/>
    <x v="1"/>
    <n v="10.751345000000001"/>
  </r>
  <r>
    <x v="1"/>
    <x v="1"/>
    <x v="1"/>
    <x v="2"/>
    <x v="5"/>
    <x v="1"/>
    <n v="1967.8949520000001"/>
  </r>
  <r>
    <x v="1"/>
    <x v="1"/>
    <x v="1"/>
    <x v="3"/>
    <x v="0"/>
    <x v="0"/>
    <n v="78.52"/>
  </r>
  <r>
    <x v="1"/>
    <x v="1"/>
    <x v="1"/>
    <x v="3"/>
    <x v="1"/>
    <x v="1"/>
    <n v="3014.8478999999998"/>
  </r>
  <r>
    <x v="1"/>
    <x v="1"/>
    <x v="1"/>
    <x v="3"/>
    <x v="2"/>
    <x v="1"/>
    <n v="134.43299999999999"/>
  </r>
  <r>
    <x v="1"/>
    <x v="1"/>
    <x v="1"/>
    <x v="3"/>
    <x v="3"/>
    <x v="1"/>
    <n v="448.61971999999997"/>
  </r>
  <r>
    <x v="1"/>
    <x v="1"/>
    <x v="1"/>
    <x v="3"/>
    <x v="4"/>
    <x v="1"/>
    <n v="2.530465"/>
  </r>
  <r>
    <x v="1"/>
    <x v="1"/>
    <x v="1"/>
    <x v="3"/>
    <x v="5"/>
    <x v="1"/>
    <n v="2162.2154200000009"/>
  </r>
  <r>
    <x v="1"/>
    <x v="1"/>
    <x v="1"/>
    <x v="4"/>
    <x v="0"/>
    <x v="0"/>
    <n v="26238.904999999999"/>
  </r>
  <r>
    <x v="1"/>
    <x v="1"/>
    <x v="1"/>
    <x v="4"/>
    <x v="1"/>
    <x v="1"/>
    <n v="220.12327762058959"/>
  </r>
  <r>
    <x v="1"/>
    <x v="1"/>
    <x v="1"/>
    <x v="4"/>
    <x v="2"/>
    <x v="1"/>
    <n v="24.638239070119859"/>
  </r>
  <r>
    <x v="1"/>
    <x v="1"/>
    <x v="1"/>
    <x v="4"/>
    <x v="3"/>
    <x v="1"/>
    <n v="13.006579212681681"/>
  </r>
  <r>
    <x v="1"/>
    <x v="1"/>
    <x v="1"/>
    <x v="4"/>
    <x v="4"/>
    <x v="1"/>
    <n v="14.798757987202141"/>
  </r>
  <r>
    <x v="1"/>
    <x v="1"/>
    <x v="1"/>
    <x v="4"/>
    <x v="5"/>
    <x v="1"/>
    <n v="589.60152779999999"/>
  </r>
  <r>
    <x v="1"/>
    <x v="1"/>
    <x v="1"/>
    <x v="5"/>
    <x v="0"/>
    <x v="0"/>
    <n v="29446.294999999998"/>
  </r>
  <r>
    <x v="1"/>
    <x v="1"/>
    <x v="1"/>
    <x v="5"/>
    <x v="1"/>
    <x v="1"/>
    <n v="1499.38465911301"/>
  </r>
  <r>
    <x v="1"/>
    <x v="1"/>
    <x v="1"/>
    <x v="5"/>
    <x v="2"/>
    <x v="1"/>
    <n v="26.022563709695596"/>
  </r>
  <r>
    <x v="1"/>
    <x v="1"/>
    <x v="1"/>
    <x v="5"/>
    <x v="3"/>
    <x v="1"/>
    <n v="57.454999999999998"/>
  </r>
  <r>
    <x v="1"/>
    <x v="1"/>
    <x v="1"/>
    <x v="5"/>
    <x v="4"/>
    <x v="1"/>
    <n v="12.93"/>
  </r>
  <r>
    <x v="1"/>
    <x v="1"/>
    <x v="1"/>
    <x v="5"/>
    <x v="5"/>
    <x v="1"/>
    <n v="975.33596109043481"/>
  </r>
  <r>
    <x v="1"/>
    <x v="1"/>
    <x v="1"/>
    <x v="6"/>
    <x v="1"/>
    <x v="1"/>
    <n v="420.44272389682106"/>
  </r>
  <r>
    <x v="1"/>
    <x v="1"/>
    <x v="1"/>
    <x v="6"/>
    <x v="2"/>
    <x v="1"/>
    <n v="2.9853933404894692"/>
  </r>
  <r>
    <x v="1"/>
    <x v="1"/>
    <x v="1"/>
    <x v="6"/>
    <x v="3"/>
    <x v="1"/>
    <n v="33.902789628030774"/>
  </r>
  <r>
    <x v="1"/>
    <x v="1"/>
    <x v="1"/>
    <x v="6"/>
    <x v="4"/>
    <x v="1"/>
    <n v="4.5380000000000003"/>
  </r>
  <r>
    <x v="1"/>
    <x v="1"/>
    <x v="1"/>
    <x v="6"/>
    <x v="5"/>
    <x v="1"/>
    <n v="947.11669970000014"/>
  </r>
  <r>
    <x v="1"/>
    <x v="1"/>
    <x v="1"/>
    <x v="7"/>
    <x v="1"/>
    <x v="1"/>
    <n v="803.16813385470232"/>
  </r>
  <r>
    <x v="1"/>
    <x v="1"/>
    <x v="1"/>
    <x v="7"/>
    <x v="2"/>
    <x v="1"/>
    <n v="40.447577854619873"/>
  </r>
  <r>
    <x v="1"/>
    <x v="1"/>
    <x v="1"/>
    <x v="7"/>
    <x v="3"/>
    <x v="1"/>
    <n v="319.8773917438225"/>
  </r>
  <r>
    <x v="1"/>
    <x v="1"/>
    <x v="1"/>
    <x v="7"/>
    <x v="4"/>
    <x v="1"/>
    <n v="11.3200695083261"/>
  </r>
  <r>
    <x v="1"/>
    <x v="1"/>
    <x v="1"/>
    <x v="7"/>
    <x v="5"/>
    <x v="1"/>
    <n v="3298.2032898212551"/>
  </r>
  <r>
    <x v="1"/>
    <x v="1"/>
    <x v="1"/>
    <x v="8"/>
    <x v="1"/>
    <x v="1"/>
    <n v="3798.2109"/>
  </r>
  <r>
    <x v="1"/>
    <x v="1"/>
    <x v="1"/>
    <x v="8"/>
    <x v="2"/>
    <x v="1"/>
    <n v="106.40870000000001"/>
  </r>
  <r>
    <x v="1"/>
    <x v="1"/>
    <x v="1"/>
    <x v="8"/>
    <x v="3"/>
    <x v="1"/>
    <n v="748.69431054067604"/>
  </r>
  <r>
    <x v="1"/>
    <x v="1"/>
    <x v="1"/>
    <x v="8"/>
    <x v="4"/>
    <x v="1"/>
    <n v="41.287999999999997"/>
  </r>
  <r>
    <x v="1"/>
    <x v="1"/>
    <x v="1"/>
    <x v="8"/>
    <x v="5"/>
    <x v="1"/>
    <n v="2301.2190429514662"/>
  </r>
  <r>
    <x v="1"/>
    <x v="1"/>
    <x v="2"/>
    <x v="0"/>
    <x v="1"/>
    <x v="1"/>
    <n v="9.8672388985438828E-2"/>
  </r>
  <r>
    <x v="1"/>
    <x v="1"/>
    <x v="2"/>
    <x v="0"/>
    <x v="2"/>
    <x v="1"/>
    <n v="4.2923621999999995"/>
  </r>
  <r>
    <x v="1"/>
    <x v="1"/>
    <x v="2"/>
    <x v="0"/>
    <x v="3"/>
    <x v="1"/>
    <n v="873.12166349999995"/>
  </r>
  <r>
    <x v="1"/>
    <x v="1"/>
    <x v="2"/>
    <x v="0"/>
    <x v="4"/>
    <x v="1"/>
    <n v="89.059850000000012"/>
  </r>
  <r>
    <x v="1"/>
    <x v="1"/>
    <x v="2"/>
    <x v="0"/>
    <x v="5"/>
    <x v="1"/>
    <n v="80.973789720000028"/>
  </r>
  <r>
    <x v="1"/>
    <x v="1"/>
    <x v="2"/>
    <x v="1"/>
    <x v="1"/>
    <x v="1"/>
    <n v="37.051158571072783"/>
  </r>
  <r>
    <x v="1"/>
    <x v="1"/>
    <x v="2"/>
    <x v="1"/>
    <x v="3"/>
    <x v="1"/>
    <n v="322.97174999999999"/>
  </r>
  <r>
    <x v="1"/>
    <x v="1"/>
    <x v="2"/>
    <x v="1"/>
    <x v="4"/>
    <x v="1"/>
    <n v="255.0795"/>
  </r>
  <r>
    <x v="1"/>
    <x v="1"/>
    <x v="2"/>
    <x v="1"/>
    <x v="5"/>
    <x v="1"/>
    <n v="117.18799999999999"/>
  </r>
  <r>
    <x v="1"/>
    <x v="1"/>
    <x v="2"/>
    <x v="2"/>
    <x v="0"/>
    <x v="0"/>
    <n v="10225.89"/>
  </r>
  <r>
    <x v="1"/>
    <x v="1"/>
    <x v="2"/>
    <x v="2"/>
    <x v="1"/>
    <x v="1"/>
    <n v="1325.2260000000001"/>
  </r>
  <r>
    <x v="1"/>
    <x v="1"/>
    <x v="2"/>
    <x v="2"/>
    <x v="2"/>
    <x v="1"/>
    <n v="0.28799999999999998"/>
  </r>
  <r>
    <x v="1"/>
    <x v="1"/>
    <x v="2"/>
    <x v="2"/>
    <x v="3"/>
    <x v="1"/>
    <n v="116.51591900000001"/>
  </r>
  <r>
    <x v="1"/>
    <x v="1"/>
    <x v="2"/>
    <x v="2"/>
    <x v="4"/>
    <x v="1"/>
    <n v="40.075475000000004"/>
  </r>
  <r>
    <x v="1"/>
    <x v="1"/>
    <x v="2"/>
    <x v="2"/>
    <x v="5"/>
    <x v="1"/>
    <n v="256.7765"/>
  </r>
  <r>
    <x v="1"/>
    <x v="1"/>
    <x v="2"/>
    <x v="3"/>
    <x v="1"/>
    <x v="1"/>
    <n v="949.51076"/>
  </r>
  <r>
    <x v="1"/>
    <x v="1"/>
    <x v="2"/>
    <x v="3"/>
    <x v="2"/>
    <x v="1"/>
    <n v="364.27100000000002"/>
  </r>
  <r>
    <x v="1"/>
    <x v="1"/>
    <x v="2"/>
    <x v="3"/>
    <x v="3"/>
    <x v="1"/>
    <n v="628.4328999999999"/>
  </r>
  <r>
    <x v="1"/>
    <x v="1"/>
    <x v="2"/>
    <x v="3"/>
    <x v="4"/>
    <x v="1"/>
    <n v="17.236155"/>
  </r>
  <r>
    <x v="1"/>
    <x v="1"/>
    <x v="2"/>
    <x v="3"/>
    <x v="5"/>
    <x v="1"/>
    <n v="507.79338000000001"/>
  </r>
  <r>
    <x v="1"/>
    <x v="1"/>
    <x v="2"/>
    <x v="4"/>
    <x v="0"/>
    <x v="0"/>
    <n v="41520.07"/>
  </r>
  <r>
    <x v="1"/>
    <x v="1"/>
    <x v="2"/>
    <x v="4"/>
    <x v="1"/>
    <x v="1"/>
    <n v="146.25525723028264"/>
  </r>
  <r>
    <x v="1"/>
    <x v="1"/>
    <x v="2"/>
    <x v="4"/>
    <x v="2"/>
    <x v="1"/>
    <n v="2.111062087538019"/>
  </r>
  <r>
    <x v="1"/>
    <x v="1"/>
    <x v="2"/>
    <x v="4"/>
    <x v="3"/>
    <x v="1"/>
    <n v="0.33414977936703177"/>
  </r>
  <r>
    <x v="1"/>
    <x v="1"/>
    <x v="2"/>
    <x v="4"/>
    <x v="4"/>
    <x v="1"/>
    <n v="3.0921730942444015"/>
  </r>
  <r>
    <x v="1"/>
    <x v="1"/>
    <x v="2"/>
    <x v="4"/>
    <x v="5"/>
    <x v="1"/>
    <n v="145.26612399999999"/>
  </r>
  <r>
    <x v="1"/>
    <x v="1"/>
    <x v="2"/>
    <x v="5"/>
    <x v="0"/>
    <x v="0"/>
    <n v="2688.05"/>
  </r>
  <r>
    <x v="1"/>
    <x v="1"/>
    <x v="2"/>
    <x v="5"/>
    <x v="1"/>
    <x v="1"/>
    <n v="5136.9838543554461"/>
  </r>
  <r>
    <x v="1"/>
    <x v="1"/>
    <x v="2"/>
    <x v="5"/>
    <x v="2"/>
    <x v="1"/>
    <n v="60.346496676011952"/>
  </r>
  <r>
    <x v="1"/>
    <x v="1"/>
    <x v="2"/>
    <x v="5"/>
    <x v="3"/>
    <x v="1"/>
    <n v="184.21200000000002"/>
  </r>
  <r>
    <x v="1"/>
    <x v="1"/>
    <x v="2"/>
    <x v="5"/>
    <x v="4"/>
    <x v="1"/>
    <n v="64.141000000000005"/>
  </r>
  <r>
    <x v="1"/>
    <x v="1"/>
    <x v="2"/>
    <x v="5"/>
    <x v="5"/>
    <x v="1"/>
    <n v="122.18482699669575"/>
  </r>
  <r>
    <x v="1"/>
    <x v="1"/>
    <x v="2"/>
    <x v="6"/>
    <x v="1"/>
    <x v="1"/>
    <n v="41.381058060482914"/>
  </r>
  <r>
    <x v="1"/>
    <x v="1"/>
    <x v="2"/>
    <x v="6"/>
    <x v="2"/>
    <x v="1"/>
    <n v="6.3978191508036897"/>
  </r>
  <r>
    <x v="1"/>
    <x v="1"/>
    <x v="2"/>
    <x v="6"/>
    <x v="3"/>
    <x v="1"/>
    <n v="358.84492122097998"/>
  </r>
  <r>
    <x v="1"/>
    <x v="1"/>
    <x v="2"/>
    <x v="6"/>
    <x v="4"/>
    <x v="1"/>
    <n v="17.132272616744757"/>
  </r>
  <r>
    <x v="1"/>
    <x v="1"/>
    <x v="2"/>
    <x v="6"/>
    <x v="5"/>
    <x v="1"/>
    <n v="249.62801649774485"/>
  </r>
  <r>
    <x v="1"/>
    <x v="1"/>
    <x v="2"/>
    <x v="7"/>
    <x v="1"/>
    <x v="1"/>
    <n v="4762.6284202689521"/>
  </r>
  <r>
    <x v="1"/>
    <x v="1"/>
    <x v="2"/>
    <x v="7"/>
    <x v="2"/>
    <x v="1"/>
    <n v="475.15643848799346"/>
  </r>
  <r>
    <x v="1"/>
    <x v="1"/>
    <x v="2"/>
    <x v="7"/>
    <x v="3"/>
    <x v="1"/>
    <n v="1654.9665959114511"/>
  </r>
  <r>
    <x v="1"/>
    <x v="1"/>
    <x v="2"/>
    <x v="7"/>
    <x v="4"/>
    <x v="1"/>
    <n v="5.4989759734827555"/>
  </r>
  <r>
    <x v="1"/>
    <x v="1"/>
    <x v="2"/>
    <x v="7"/>
    <x v="5"/>
    <x v="1"/>
    <n v="854.15034969995554"/>
  </r>
  <r>
    <x v="1"/>
    <x v="1"/>
    <x v="2"/>
    <x v="8"/>
    <x v="1"/>
    <x v="1"/>
    <n v="2412.7772499999996"/>
  </r>
  <r>
    <x v="1"/>
    <x v="1"/>
    <x v="2"/>
    <x v="8"/>
    <x v="2"/>
    <x v="1"/>
    <n v="16.206"/>
  </r>
  <r>
    <x v="1"/>
    <x v="1"/>
    <x v="2"/>
    <x v="8"/>
    <x v="3"/>
    <x v="1"/>
    <n v="411.80952723671373"/>
  </r>
  <r>
    <x v="1"/>
    <x v="1"/>
    <x v="2"/>
    <x v="8"/>
    <x v="4"/>
    <x v="1"/>
    <n v="87.751999999999995"/>
  </r>
  <r>
    <x v="1"/>
    <x v="1"/>
    <x v="2"/>
    <x v="8"/>
    <x v="5"/>
    <x v="1"/>
    <n v="287.7780360859071"/>
  </r>
  <r>
    <x v="1"/>
    <x v="1"/>
    <x v="3"/>
    <x v="0"/>
    <x v="0"/>
    <x v="1"/>
    <n v="3.84"/>
  </r>
  <r>
    <x v="1"/>
    <x v="1"/>
    <x v="3"/>
    <x v="0"/>
    <x v="1"/>
    <x v="1"/>
    <n v="1.4255427974874544"/>
  </r>
  <r>
    <x v="1"/>
    <x v="1"/>
    <x v="3"/>
    <x v="0"/>
    <x v="2"/>
    <x v="1"/>
    <n v="0.52763760000000004"/>
  </r>
  <r>
    <x v="1"/>
    <x v="1"/>
    <x v="3"/>
    <x v="0"/>
    <x v="3"/>
    <x v="1"/>
    <n v="1349.4770100000001"/>
  </r>
  <r>
    <x v="1"/>
    <x v="1"/>
    <x v="3"/>
    <x v="0"/>
    <x v="4"/>
    <x v="1"/>
    <n v="35.843500000000006"/>
  </r>
  <r>
    <x v="1"/>
    <x v="1"/>
    <x v="3"/>
    <x v="0"/>
    <x v="5"/>
    <x v="1"/>
    <n v="6.1389193800000005E-2"/>
  </r>
  <r>
    <x v="1"/>
    <x v="1"/>
    <x v="3"/>
    <x v="1"/>
    <x v="0"/>
    <x v="0"/>
    <n v="157015.55000000002"/>
  </r>
  <r>
    <x v="1"/>
    <x v="1"/>
    <x v="3"/>
    <x v="1"/>
    <x v="1"/>
    <x v="1"/>
    <n v="1144.8997129930033"/>
  </r>
  <r>
    <x v="1"/>
    <x v="1"/>
    <x v="3"/>
    <x v="1"/>
    <x v="2"/>
    <x v="1"/>
    <n v="1.5750000000000002"/>
  </r>
  <r>
    <x v="1"/>
    <x v="1"/>
    <x v="3"/>
    <x v="1"/>
    <x v="3"/>
    <x v="1"/>
    <n v="901.18460000000005"/>
  </r>
  <r>
    <x v="1"/>
    <x v="1"/>
    <x v="3"/>
    <x v="1"/>
    <x v="4"/>
    <x v="1"/>
    <n v="95.876999999999981"/>
  </r>
  <r>
    <x v="1"/>
    <x v="1"/>
    <x v="3"/>
    <x v="1"/>
    <x v="5"/>
    <x v="1"/>
    <n v="32.639599999999994"/>
  </r>
  <r>
    <x v="1"/>
    <x v="1"/>
    <x v="3"/>
    <x v="2"/>
    <x v="0"/>
    <x v="0"/>
    <n v="3667.37"/>
  </r>
  <r>
    <x v="1"/>
    <x v="1"/>
    <x v="3"/>
    <x v="2"/>
    <x v="1"/>
    <x v="1"/>
    <n v="4285.0810000000001"/>
  </r>
  <r>
    <x v="1"/>
    <x v="1"/>
    <x v="3"/>
    <x v="2"/>
    <x v="2"/>
    <x v="1"/>
    <n v="15.645999999999999"/>
  </r>
  <r>
    <x v="1"/>
    <x v="1"/>
    <x v="3"/>
    <x v="2"/>
    <x v="3"/>
    <x v="1"/>
    <n v="314.04596600000002"/>
  </r>
  <r>
    <x v="1"/>
    <x v="1"/>
    <x v="3"/>
    <x v="2"/>
    <x v="4"/>
    <x v="1"/>
    <n v="34.352119999999999"/>
  </r>
  <r>
    <x v="1"/>
    <x v="1"/>
    <x v="3"/>
    <x v="2"/>
    <x v="5"/>
    <x v="1"/>
    <n v="29.034300000000002"/>
  </r>
  <r>
    <x v="1"/>
    <x v="1"/>
    <x v="3"/>
    <x v="3"/>
    <x v="0"/>
    <x v="0"/>
    <n v="13394.84"/>
  </r>
  <r>
    <x v="1"/>
    <x v="1"/>
    <x v="3"/>
    <x v="3"/>
    <x v="1"/>
    <x v="1"/>
    <n v="856.80337999999995"/>
  </r>
  <r>
    <x v="1"/>
    <x v="1"/>
    <x v="3"/>
    <x v="3"/>
    <x v="2"/>
    <x v="1"/>
    <n v="183.76900000000003"/>
  </r>
  <r>
    <x v="1"/>
    <x v="1"/>
    <x v="3"/>
    <x v="3"/>
    <x v="3"/>
    <x v="1"/>
    <n v="323.67818"/>
  </r>
  <r>
    <x v="1"/>
    <x v="1"/>
    <x v="3"/>
    <x v="3"/>
    <x v="4"/>
    <x v="1"/>
    <n v="21.785119999999999"/>
  </r>
  <r>
    <x v="1"/>
    <x v="1"/>
    <x v="3"/>
    <x v="3"/>
    <x v="5"/>
    <x v="1"/>
    <n v="77.088774999999998"/>
  </r>
  <r>
    <x v="1"/>
    <x v="1"/>
    <x v="3"/>
    <x v="4"/>
    <x v="0"/>
    <x v="0"/>
    <n v="28604.49"/>
  </r>
  <r>
    <x v="1"/>
    <x v="1"/>
    <x v="3"/>
    <x v="4"/>
    <x v="1"/>
    <x v="1"/>
    <n v="637.76174760099116"/>
  </r>
  <r>
    <x v="1"/>
    <x v="1"/>
    <x v="3"/>
    <x v="4"/>
    <x v="2"/>
    <x v="1"/>
    <n v="32.624074124469175"/>
  </r>
  <r>
    <x v="1"/>
    <x v="1"/>
    <x v="3"/>
    <x v="4"/>
    <x v="3"/>
    <x v="1"/>
    <n v="6.7427062008357748"/>
  </r>
  <r>
    <x v="1"/>
    <x v="1"/>
    <x v="3"/>
    <x v="4"/>
    <x v="4"/>
    <x v="1"/>
    <n v="57.607217574480387"/>
  </r>
  <r>
    <x v="1"/>
    <x v="1"/>
    <x v="3"/>
    <x v="5"/>
    <x v="1"/>
    <x v="1"/>
    <n v="437.28750085694423"/>
  </r>
  <r>
    <x v="1"/>
    <x v="1"/>
    <x v="3"/>
    <x v="5"/>
    <x v="2"/>
    <x v="1"/>
    <n v="37.881195355392776"/>
  </r>
  <r>
    <x v="1"/>
    <x v="1"/>
    <x v="3"/>
    <x v="5"/>
    <x v="3"/>
    <x v="1"/>
    <n v="240.18000000000004"/>
  </r>
  <r>
    <x v="1"/>
    <x v="1"/>
    <x v="3"/>
    <x v="5"/>
    <x v="4"/>
    <x v="1"/>
    <n v="31.971"/>
  </r>
  <r>
    <x v="1"/>
    <x v="1"/>
    <x v="3"/>
    <x v="5"/>
    <x v="5"/>
    <x v="1"/>
    <n v="19.58482265817851"/>
  </r>
  <r>
    <x v="1"/>
    <x v="1"/>
    <x v="3"/>
    <x v="6"/>
    <x v="1"/>
    <x v="1"/>
    <n v="2364.0155592651836"/>
  </r>
  <r>
    <x v="1"/>
    <x v="1"/>
    <x v="3"/>
    <x v="6"/>
    <x v="2"/>
    <x v="1"/>
    <n v="3.742"/>
  </r>
  <r>
    <x v="1"/>
    <x v="1"/>
    <x v="3"/>
    <x v="6"/>
    <x v="3"/>
    <x v="1"/>
    <n v="36.094999999999999"/>
  </r>
  <r>
    <x v="1"/>
    <x v="1"/>
    <x v="3"/>
    <x v="6"/>
    <x v="4"/>
    <x v="1"/>
    <n v="17.162999999999997"/>
  </r>
  <r>
    <x v="1"/>
    <x v="1"/>
    <x v="3"/>
    <x v="6"/>
    <x v="5"/>
    <x v="1"/>
    <n v="0.79598237569627162"/>
  </r>
  <r>
    <x v="1"/>
    <x v="1"/>
    <x v="3"/>
    <x v="7"/>
    <x v="1"/>
    <x v="1"/>
    <n v="2650.5373318242646"/>
  </r>
  <r>
    <x v="1"/>
    <x v="1"/>
    <x v="3"/>
    <x v="7"/>
    <x v="2"/>
    <x v="1"/>
    <n v="24.151002975791972"/>
  </r>
  <r>
    <x v="1"/>
    <x v="1"/>
    <x v="3"/>
    <x v="7"/>
    <x v="3"/>
    <x v="1"/>
    <n v="172.93824181596801"/>
  </r>
  <r>
    <x v="1"/>
    <x v="1"/>
    <x v="3"/>
    <x v="7"/>
    <x v="4"/>
    <x v="1"/>
    <n v="1.4046580064714704"/>
  </r>
  <r>
    <x v="1"/>
    <x v="1"/>
    <x v="3"/>
    <x v="7"/>
    <x v="5"/>
    <x v="1"/>
    <n v="75.818687646468021"/>
  </r>
  <r>
    <x v="1"/>
    <x v="1"/>
    <x v="3"/>
    <x v="8"/>
    <x v="1"/>
    <x v="1"/>
    <n v="944.3365"/>
  </r>
  <r>
    <x v="1"/>
    <x v="1"/>
    <x v="3"/>
    <x v="8"/>
    <x v="2"/>
    <x v="1"/>
    <n v="60.058203167843601"/>
  </r>
  <r>
    <x v="1"/>
    <x v="1"/>
    <x v="3"/>
    <x v="8"/>
    <x v="3"/>
    <x v="1"/>
    <n v="333.56911765522244"/>
  </r>
  <r>
    <x v="1"/>
    <x v="1"/>
    <x v="3"/>
    <x v="8"/>
    <x v="4"/>
    <x v="1"/>
    <n v="14.789000000000001"/>
  </r>
  <r>
    <x v="1"/>
    <x v="1"/>
    <x v="3"/>
    <x v="8"/>
    <x v="5"/>
    <x v="1"/>
    <n v="33.840176519090008"/>
  </r>
  <r>
    <x v="1"/>
    <x v="1"/>
    <x v="4"/>
    <x v="0"/>
    <x v="2"/>
    <x v="1"/>
    <n v="22.1547144"/>
  </r>
  <r>
    <x v="1"/>
    <x v="1"/>
    <x v="4"/>
    <x v="0"/>
    <x v="3"/>
    <x v="1"/>
    <n v="1101.3487905000002"/>
  </r>
  <r>
    <x v="1"/>
    <x v="1"/>
    <x v="4"/>
    <x v="0"/>
    <x v="4"/>
    <x v="1"/>
    <n v="51.118100000000005"/>
  </r>
  <r>
    <x v="1"/>
    <x v="1"/>
    <x v="4"/>
    <x v="1"/>
    <x v="0"/>
    <x v="0"/>
    <n v="32579.410000000003"/>
  </r>
  <r>
    <x v="1"/>
    <x v="1"/>
    <x v="4"/>
    <x v="1"/>
    <x v="1"/>
    <x v="1"/>
    <n v="216.50198596772347"/>
  </r>
  <r>
    <x v="1"/>
    <x v="1"/>
    <x v="4"/>
    <x v="1"/>
    <x v="3"/>
    <x v="1"/>
    <n v="4028.9249500000001"/>
  </r>
  <r>
    <x v="1"/>
    <x v="1"/>
    <x v="4"/>
    <x v="1"/>
    <x v="4"/>
    <x v="1"/>
    <n v="55.279999999999994"/>
  </r>
  <r>
    <x v="1"/>
    <x v="1"/>
    <x v="4"/>
    <x v="1"/>
    <x v="5"/>
    <x v="1"/>
    <n v="0.34439999999999998"/>
  </r>
  <r>
    <x v="1"/>
    <x v="1"/>
    <x v="4"/>
    <x v="2"/>
    <x v="0"/>
    <x v="0"/>
    <n v="68217.42"/>
  </r>
  <r>
    <x v="1"/>
    <x v="1"/>
    <x v="4"/>
    <x v="2"/>
    <x v="1"/>
    <x v="1"/>
    <n v="354.69499999999999"/>
  </r>
  <r>
    <x v="1"/>
    <x v="1"/>
    <x v="4"/>
    <x v="2"/>
    <x v="2"/>
    <x v="1"/>
    <n v="21.927"/>
  </r>
  <r>
    <x v="1"/>
    <x v="1"/>
    <x v="4"/>
    <x v="2"/>
    <x v="3"/>
    <x v="1"/>
    <n v="547.85958500000015"/>
  </r>
  <r>
    <x v="1"/>
    <x v="1"/>
    <x v="4"/>
    <x v="2"/>
    <x v="4"/>
    <x v="1"/>
    <n v="32.847650000000002"/>
  </r>
  <r>
    <x v="1"/>
    <x v="1"/>
    <x v="4"/>
    <x v="2"/>
    <x v="5"/>
    <x v="1"/>
    <n v="0.99960000000000004"/>
  </r>
  <r>
    <x v="1"/>
    <x v="1"/>
    <x v="4"/>
    <x v="3"/>
    <x v="0"/>
    <x v="0"/>
    <n v="37883.46"/>
  </r>
  <r>
    <x v="1"/>
    <x v="1"/>
    <x v="4"/>
    <x v="3"/>
    <x v="1"/>
    <x v="1"/>
    <n v="243.51233999999999"/>
  </r>
  <r>
    <x v="1"/>
    <x v="1"/>
    <x v="4"/>
    <x v="3"/>
    <x v="2"/>
    <x v="1"/>
    <n v="129.78200000000001"/>
  </r>
  <r>
    <x v="1"/>
    <x v="1"/>
    <x v="4"/>
    <x v="3"/>
    <x v="3"/>
    <x v="1"/>
    <n v="355.53141999999997"/>
  </r>
  <r>
    <x v="1"/>
    <x v="1"/>
    <x v="4"/>
    <x v="3"/>
    <x v="4"/>
    <x v="1"/>
    <n v="48.889904999999999"/>
  </r>
  <r>
    <x v="1"/>
    <x v="1"/>
    <x v="4"/>
    <x v="3"/>
    <x v="5"/>
    <x v="1"/>
    <n v="1.8336999999999999"/>
  </r>
  <r>
    <x v="1"/>
    <x v="1"/>
    <x v="4"/>
    <x v="4"/>
    <x v="1"/>
    <x v="1"/>
    <n v="283.62866188134382"/>
  </r>
  <r>
    <x v="1"/>
    <x v="1"/>
    <x v="4"/>
    <x v="4"/>
    <x v="2"/>
    <x v="1"/>
    <n v="10.506124461745593"/>
  </r>
  <r>
    <x v="1"/>
    <x v="1"/>
    <x v="4"/>
    <x v="4"/>
    <x v="3"/>
    <x v="1"/>
    <n v="14.363847388667358"/>
  </r>
  <r>
    <x v="1"/>
    <x v="1"/>
    <x v="4"/>
    <x v="4"/>
    <x v="4"/>
    <x v="1"/>
    <n v="21.912658411887524"/>
  </r>
  <r>
    <x v="1"/>
    <x v="1"/>
    <x v="4"/>
    <x v="5"/>
    <x v="1"/>
    <x v="1"/>
    <n v="145.55490665188202"/>
  </r>
  <r>
    <x v="1"/>
    <x v="1"/>
    <x v="4"/>
    <x v="5"/>
    <x v="2"/>
    <x v="1"/>
    <n v="12.159939637522021"/>
  </r>
  <r>
    <x v="1"/>
    <x v="1"/>
    <x v="4"/>
    <x v="5"/>
    <x v="3"/>
    <x v="1"/>
    <n v="192.40298789142867"/>
  </r>
  <r>
    <x v="1"/>
    <x v="1"/>
    <x v="4"/>
    <x v="5"/>
    <x v="4"/>
    <x v="1"/>
    <n v="20.6"/>
  </r>
  <r>
    <x v="1"/>
    <x v="1"/>
    <x v="4"/>
    <x v="6"/>
    <x v="1"/>
    <x v="1"/>
    <n v="1330.4887016669468"/>
  </r>
  <r>
    <x v="1"/>
    <x v="1"/>
    <x v="4"/>
    <x v="6"/>
    <x v="2"/>
    <x v="1"/>
    <n v="117.142"/>
  </r>
  <r>
    <x v="1"/>
    <x v="1"/>
    <x v="4"/>
    <x v="6"/>
    <x v="3"/>
    <x v="1"/>
    <n v="1051.7359999999999"/>
  </r>
  <r>
    <x v="1"/>
    <x v="1"/>
    <x v="4"/>
    <x v="6"/>
    <x v="4"/>
    <x v="1"/>
    <n v="3.5070000000000001"/>
  </r>
  <r>
    <x v="1"/>
    <x v="1"/>
    <x v="4"/>
    <x v="7"/>
    <x v="1"/>
    <x v="1"/>
    <n v="1078.584067700918"/>
  </r>
  <r>
    <x v="1"/>
    <x v="1"/>
    <x v="4"/>
    <x v="7"/>
    <x v="2"/>
    <x v="1"/>
    <n v="189.70100000000002"/>
  </r>
  <r>
    <x v="1"/>
    <x v="1"/>
    <x v="4"/>
    <x v="7"/>
    <x v="3"/>
    <x v="1"/>
    <n v="1267.4269999999999"/>
  </r>
  <r>
    <x v="1"/>
    <x v="1"/>
    <x v="4"/>
    <x v="7"/>
    <x v="4"/>
    <x v="1"/>
    <n v="3.4752279567516382"/>
  </r>
  <r>
    <x v="1"/>
    <x v="1"/>
    <x v="4"/>
    <x v="8"/>
    <x v="1"/>
    <x v="1"/>
    <n v="685.00939999999991"/>
  </r>
  <r>
    <x v="1"/>
    <x v="1"/>
    <x v="4"/>
    <x v="8"/>
    <x v="2"/>
    <x v="1"/>
    <n v="197.64316031093918"/>
  </r>
  <r>
    <x v="1"/>
    <x v="1"/>
    <x v="4"/>
    <x v="8"/>
    <x v="3"/>
    <x v="1"/>
    <n v="438.85516551211424"/>
  </r>
  <r>
    <x v="1"/>
    <x v="1"/>
    <x v="4"/>
    <x v="8"/>
    <x v="4"/>
    <x v="1"/>
    <n v="40.248000000000005"/>
  </r>
  <r>
    <x v="1"/>
    <x v="1"/>
    <x v="4"/>
    <x v="8"/>
    <x v="5"/>
    <x v="1"/>
    <n v="3.7999999999999999E-2"/>
  </r>
  <r>
    <x v="1"/>
    <x v="1"/>
    <x v="5"/>
    <x v="0"/>
    <x v="0"/>
    <x v="0"/>
    <n v="21931.899999999998"/>
  </r>
  <r>
    <x v="1"/>
    <x v="1"/>
    <x v="5"/>
    <x v="0"/>
    <x v="2"/>
    <x v="1"/>
    <n v="0.8354261999999999"/>
  </r>
  <r>
    <x v="1"/>
    <x v="1"/>
    <x v="5"/>
    <x v="0"/>
    <x v="3"/>
    <x v="1"/>
    <n v="183.84217950000004"/>
  </r>
  <r>
    <x v="1"/>
    <x v="1"/>
    <x v="5"/>
    <x v="0"/>
    <x v="4"/>
    <x v="1"/>
    <n v="5.2459000000000007"/>
  </r>
  <r>
    <x v="1"/>
    <x v="1"/>
    <x v="5"/>
    <x v="1"/>
    <x v="0"/>
    <x v="0"/>
    <n v="1906.65"/>
  </r>
  <r>
    <x v="1"/>
    <x v="1"/>
    <x v="5"/>
    <x v="1"/>
    <x v="1"/>
    <x v="1"/>
    <n v="185.06780825377584"/>
  </r>
  <r>
    <x v="1"/>
    <x v="1"/>
    <x v="5"/>
    <x v="1"/>
    <x v="2"/>
    <x v="1"/>
    <n v="1.4330000000000001"/>
  </r>
  <r>
    <x v="1"/>
    <x v="1"/>
    <x v="5"/>
    <x v="1"/>
    <x v="3"/>
    <x v="1"/>
    <n v="1183.58195"/>
  </r>
  <r>
    <x v="1"/>
    <x v="1"/>
    <x v="5"/>
    <x v="1"/>
    <x v="4"/>
    <x v="1"/>
    <n v="23.276"/>
  </r>
  <r>
    <x v="1"/>
    <x v="1"/>
    <x v="5"/>
    <x v="1"/>
    <x v="5"/>
    <x v="1"/>
    <n v="4.7600000000000003E-2"/>
  </r>
  <r>
    <x v="1"/>
    <x v="1"/>
    <x v="5"/>
    <x v="2"/>
    <x v="0"/>
    <x v="0"/>
    <n v="47455.81"/>
  </r>
  <r>
    <x v="1"/>
    <x v="1"/>
    <x v="5"/>
    <x v="2"/>
    <x v="1"/>
    <x v="1"/>
    <n v="19.509600000000002"/>
  </r>
  <r>
    <x v="1"/>
    <x v="1"/>
    <x v="5"/>
    <x v="2"/>
    <x v="2"/>
    <x v="1"/>
    <n v="0.39200000000000002"/>
  </r>
  <r>
    <x v="1"/>
    <x v="1"/>
    <x v="5"/>
    <x v="2"/>
    <x v="3"/>
    <x v="1"/>
    <n v="125.458957"/>
  </r>
  <r>
    <x v="1"/>
    <x v="1"/>
    <x v="5"/>
    <x v="2"/>
    <x v="4"/>
    <x v="1"/>
    <n v="13.961200000000002"/>
  </r>
  <r>
    <x v="1"/>
    <x v="1"/>
    <x v="5"/>
    <x v="2"/>
    <x v="5"/>
    <x v="1"/>
    <n v="0.4607"/>
  </r>
  <r>
    <x v="1"/>
    <x v="1"/>
    <x v="5"/>
    <x v="3"/>
    <x v="0"/>
    <x v="0"/>
    <n v="46611.860000000008"/>
  </r>
  <r>
    <x v="1"/>
    <x v="1"/>
    <x v="5"/>
    <x v="3"/>
    <x v="1"/>
    <x v="1"/>
    <n v="172.34755999999999"/>
  </r>
  <r>
    <x v="1"/>
    <x v="1"/>
    <x v="5"/>
    <x v="3"/>
    <x v="2"/>
    <x v="1"/>
    <n v="40.691000000000003"/>
  </r>
  <r>
    <x v="1"/>
    <x v="1"/>
    <x v="5"/>
    <x v="3"/>
    <x v="3"/>
    <x v="1"/>
    <n v="303.34526"/>
  </r>
  <r>
    <x v="1"/>
    <x v="1"/>
    <x v="5"/>
    <x v="3"/>
    <x v="4"/>
    <x v="1"/>
    <n v="94.768574999999998"/>
  </r>
  <r>
    <x v="1"/>
    <x v="1"/>
    <x v="5"/>
    <x v="4"/>
    <x v="0"/>
    <x v="0"/>
    <n v="12692.115"/>
  </r>
  <r>
    <x v="1"/>
    <x v="1"/>
    <x v="5"/>
    <x v="4"/>
    <x v="1"/>
    <x v="1"/>
    <n v="154.91619063367582"/>
  </r>
  <r>
    <x v="1"/>
    <x v="1"/>
    <x v="5"/>
    <x v="4"/>
    <x v="2"/>
    <x v="1"/>
    <n v="4.8379325939012006"/>
  </r>
  <r>
    <x v="1"/>
    <x v="1"/>
    <x v="5"/>
    <x v="4"/>
    <x v="3"/>
    <x v="1"/>
    <n v="53.71658652505068"/>
  </r>
  <r>
    <x v="1"/>
    <x v="1"/>
    <x v="5"/>
    <x v="4"/>
    <x v="4"/>
    <x v="1"/>
    <n v="1.5375865471222008"/>
  </r>
  <r>
    <x v="1"/>
    <x v="1"/>
    <x v="5"/>
    <x v="5"/>
    <x v="0"/>
    <x v="0"/>
    <n v="32800.06"/>
  </r>
  <r>
    <x v="1"/>
    <x v="1"/>
    <x v="5"/>
    <x v="5"/>
    <x v="1"/>
    <x v="1"/>
    <n v="292.82567774329647"/>
  </r>
  <r>
    <x v="1"/>
    <x v="1"/>
    <x v="5"/>
    <x v="5"/>
    <x v="2"/>
    <x v="1"/>
    <n v="12.280077574047956"/>
  </r>
  <r>
    <x v="1"/>
    <x v="1"/>
    <x v="5"/>
    <x v="5"/>
    <x v="3"/>
    <x v="1"/>
    <n v="50.394265131439177"/>
  </r>
  <r>
    <x v="1"/>
    <x v="1"/>
    <x v="5"/>
    <x v="5"/>
    <x v="4"/>
    <x v="1"/>
    <n v="4.0190000000000001"/>
  </r>
  <r>
    <x v="1"/>
    <x v="1"/>
    <x v="5"/>
    <x v="6"/>
    <x v="1"/>
    <x v="1"/>
    <n v="1.8797578869619589"/>
  </r>
  <r>
    <x v="1"/>
    <x v="1"/>
    <x v="5"/>
    <x v="6"/>
    <x v="2"/>
    <x v="1"/>
    <n v="683.46108801436685"/>
  </r>
  <r>
    <x v="1"/>
    <x v="1"/>
    <x v="5"/>
    <x v="6"/>
    <x v="3"/>
    <x v="1"/>
    <n v="3047.1445388588936"/>
  </r>
  <r>
    <x v="1"/>
    <x v="1"/>
    <x v="5"/>
    <x v="6"/>
    <x v="4"/>
    <x v="1"/>
    <n v="0.61"/>
  </r>
  <r>
    <x v="1"/>
    <x v="1"/>
    <x v="5"/>
    <x v="7"/>
    <x v="1"/>
    <x v="1"/>
    <n v="117.46863146729919"/>
  </r>
  <r>
    <x v="1"/>
    <x v="1"/>
    <x v="5"/>
    <x v="7"/>
    <x v="2"/>
    <x v="1"/>
    <n v="262.017"/>
  </r>
  <r>
    <x v="1"/>
    <x v="1"/>
    <x v="5"/>
    <x v="7"/>
    <x v="3"/>
    <x v="1"/>
    <n v="2083.1845344652247"/>
  </r>
  <r>
    <x v="1"/>
    <x v="1"/>
    <x v="5"/>
    <x v="7"/>
    <x v="4"/>
    <x v="1"/>
    <n v="3.4071627385368157"/>
  </r>
  <r>
    <x v="1"/>
    <x v="1"/>
    <x v="5"/>
    <x v="7"/>
    <x v="5"/>
    <x v="1"/>
    <n v="0.34019959306268771"/>
  </r>
  <r>
    <x v="1"/>
    <x v="1"/>
    <x v="5"/>
    <x v="8"/>
    <x v="1"/>
    <x v="1"/>
    <n v="176.15049999999997"/>
  </r>
  <r>
    <x v="1"/>
    <x v="1"/>
    <x v="5"/>
    <x v="8"/>
    <x v="2"/>
    <x v="1"/>
    <n v="512.072"/>
  </r>
  <r>
    <x v="1"/>
    <x v="1"/>
    <x v="5"/>
    <x v="8"/>
    <x v="3"/>
    <x v="1"/>
    <n v="1343.5149999999999"/>
  </r>
  <r>
    <x v="1"/>
    <x v="1"/>
    <x v="5"/>
    <x v="8"/>
    <x v="4"/>
    <x v="1"/>
    <n v="61.831000000000003"/>
  </r>
  <r>
    <x v="1"/>
    <x v="1"/>
    <x v="5"/>
    <x v="8"/>
    <x v="5"/>
    <x v="1"/>
    <n v="4.7010000000000005"/>
  </r>
  <r>
    <x v="1"/>
    <x v="1"/>
    <x v="6"/>
    <x v="0"/>
    <x v="0"/>
    <x v="0"/>
    <n v="54268.65"/>
  </r>
  <r>
    <x v="1"/>
    <x v="1"/>
    <x v="6"/>
    <x v="0"/>
    <x v="1"/>
    <x v="1"/>
    <n v="2.2321754595641698E-2"/>
  </r>
  <r>
    <x v="1"/>
    <x v="1"/>
    <x v="6"/>
    <x v="0"/>
    <x v="2"/>
    <x v="1"/>
    <n v="0.18346020000000002"/>
  </r>
  <r>
    <x v="1"/>
    <x v="1"/>
    <x v="6"/>
    <x v="0"/>
    <x v="3"/>
    <x v="1"/>
    <n v="191.14500300000003"/>
  </r>
  <r>
    <x v="1"/>
    <x v="1"/>
    <x v="6"/>
    <x v="0"/>
    <x v="4"/>
    <x v="1"/>
    <n v="3.3715000000000002"/>
  </r>
  <r>
    <x v="1"/>
    <x v="1"/>
    <x v="6"/>
    <x v="1"/>
    <x v="1"/>
    <x v="1"/>
    <n v="29.142161260709173"/>
  </r>
  <r>
    <x v="1"/>
    <x v="1"/>
    <x v="6"/>
    <x v="1"/>
    <x v="3"/>
    <x v="1"/>
    <n v="1183.7755000000002"/>
  </r>
  <r>
    <x v="1"/>
    <x v="1"/>
    <x v="6"/>
    <x v="1"/>
    <x v="4"/>
    <x v="1"/>
    <n v="6.8560000000000008"/>
  </r>
  <r>
    <x v="1"/>
    <x v="1"/>
    <x v="6"/>
    <x v="2"/>
    <x v="0"/>
    <x v="0"/>
    <n v="24407.120000000003"/>
  </r>
  <r>
    <x v="1"/>
    <x v="1"/>
    <x v="6"/>
    <x v="2"/>
    <x v="1"/>
    <x v="1"/>
    <n v="10.725000000000001"/>
  </r>
  <r>
    <x v="1"/>
    <x v="1"/>
    <x v="6"/>
    <x v="2"/>
    <x v="2"/>
    <x v="1"/>
    <n v="1.3650000000000002"/>
  </r>
  <r>
    <x v="1"/>
    <x v="1"/>
    <x v="6"/>
    <x v="2"/>
    <x v="3"/>
    <x v="1"/>
    <n v="36.836800000000004"/>
  </r>
  <r>
    <x v="1"/>
    <x v="1"/>
    <x v="6"/>
    <x v="2"/>
    <x v="4"/>
    <x v="1"/>
    <n v="9.8549000000000007"/>
  </r>
  <r>
    <x v="1"/>
    <x v="1"/>
    <x v="6"/>
    <x v="2"/>
    <x v="5"/>
    <x v="1"/>
    <n v="0.17510000000000001"/>
  </r>
  <r>
    <x v="1"/>
    <x v="1"/>
    <x v="6"/>
    <x v="3"/>
    <x v="0"/>
    <x v="0"/>
    <n v="2752.8"/>
  </r>
  <r>
    <x v="1"/>
    <x v="1"/>
    <x v="6"/>
    <x v="3"/>
    <x v="1"/>
    <x v="1"/>
    <n v="6.4492999999999991"/>
  </r>
  <r>
    <x v="1"/>
    <x v="1"/>
    <x v="6"/>
    <x v="3"/>
    <x v="2"/>
    <x v="1"/>
    <n v="33.264000000000003"/>
  </r>
  <r>
    <x v="1"/>
    <x v="1"/>
    <x v="6"/>
    <x v="3"/>
    <x v="3"/>
    <x v="1"/>
    <n v="165.36274"/>
  </r>
  <r>
    <x v="1"/>
    <x v="1"/>
    <x v="6"/>
    <x v="3"/>
    <x v="4"/>
    <x v="1"/>
    <n v="128.029785"/>
  </r>
  <r>
    <x v="1"/>
    <x v="1"/>
    <x v="6"/>
    <x v="4"/>
    <x v="0"/>
    <x v="0"/>
    <n v="6016.97"/>
  </r>
  <r>
    <x v="1"/>
    <x v="1"/>
    <x v="6"/>
    <x v="4"/>
    <x v="1"/>
    <x v="1"/>
    <n v="39.472395599535275"/>
  </r>
  <r>
    <x v="1"/>
    <x v="1"/>
    <x v="6"/>
    <x v="4"/>
    <x v="2"/>
    <x v="1"/>
    <n v="3.3682556326794857"/>
  </r>
  <r>
    <x v="1"/>
    <x v="1"/>
    <x v="6"/>
    <x v="4"/>
    <x v="3"/>
    <x v="1"/>
    <n v="6.8759068001710872"/>
  </r>
  <r>
    <x v="1"/>
    <x v="1"/>
    <x v="6"/>
    <x v="4"/>
    <x v="4"/>
    <x v="1"/>
    <n v="0.64886152288556864"/>
  </r>
  <r>
    <x v="1"/>
    <x v="1"/>
    <x v="6"/>
    <x v="5"/>
    <x v="0"/>
    <x v="0"/>
    <n v="33791.06"/>
  </r>
  <r>
    <x v="1"/>
    <x v="1"/>
    <x v="6"/>
    <x v="5"/>
    <x v="1"/>
    <x v="1"/>
    <n v="2.7269559463779922"/>
  </r>
  <r>
    <x v="1"/>
    <x v="1"/>
    <x v="6"/>
    <x v="5"/>
    <x v="2"/>
    <x v="1"/>
    <n v="139.31278228228462"/>
  </r>
  <r>
    <x v="1"/>
    <x v="1"/>
    <x v="6"/>
    <x v="5"/>
    <x v="3"/>
    <x v="1"/>
    <n v="608.16000000000008"/>
  </r>
  <r>
    <x v="1"/>
    <x v="1"/>
    <x v="6"/>
    <x v="5"/>
    <x v="4"/>
    <x v="1"/>
    <n v="7.085"/>
  </r>
  <r>
    <x v="1"/>
    <x v="1"/>
    <x v="6"/>
    <x v="6"/>
    <x v="1"/>
    <x v="1"/>
    <n v="53.437035170421218"/>
  </r>
  <r>
    <x v="1"/>
    <x v="1"/>
    <x v="6"/>
    <x v="6"/>
    <x v="2"/>
    <x v="1"/>
    <n v="2.841103588561444"/>
  </r>
  <r>
    <x v="1"/>
    <x v="1"/>
    <x v="6"/>
    <x v="6"/>
    <x v="3"/>
    <x v="1"/>
    <n v="102.37852960119578"/>
  </r>
  <r>
    <x v="1"/>
    <x v="1"/>
    <x v="6"/>
    <x v="6"/>
    <x v="4"/>
    <x v="1"/>
    <n v="1.012"/>
  </r>
  <r>
    <x v="1"/>
    <x v="1"/>
    <x v="6"/>
    <x v="7"/>
    <x v="1"/>
    <x v="1"/>
    <n v="93.565384425418571"/>
  </r>
  <r>
    <x v="1"/>
    <x v="1"/>
    <x v="6"/>
    <x v="7"/>
    <x v="2"/>
    <x v="1"/>
    <n v="610.31197099999997"/>
  </r>
  <r>
    <x v="1"/>
    <x v="1"/>
    <x v="6"/>
    <x v="7"/>
    <x v="3"/>
    <x v="1"/>
    <n v="2932.541729465916"/>
  </r>
  <r>
    <x v="1"/>
    <x v="1"/>
    <x v="6"/>
    <x v="7"/>
    <x v="4"/>
    <x v="1"/>
    <n v="12.596400733959435"/>
  </r>
  <r>
    <x v="1"/>
    <x v="1"/>
    <x v="6"/>
    <x v="8"/>
    <x v="1"/>
    <x v="1"/>
    <n v="10.133000000000001"/>
  </r>
  <r>
    <x v="1"/>
    <x v="1"/>
    <x v="6"/>
    <x v="8"/>
    <x v="2"/>
    <x v="1"/>
    <n v="879.55447083409592"/>
  </r>
  <r>
    <x v="1"/>
    <x v="1"/>
    <x v="6"/>
    <x v="8"/>
    <x v="3"/>
    <x v="1"/>
    <n v="2782.1247000000008"/>
  </r>
  <r>
    <x v="1"/>
    <x v="1"/>
    <x v="6"/>
    <x v="8"/>
    <x v="4"/>
    <x v="1"/>
    <n v="88.080999999999989"/>
  </r>
  <r>
    <x v="1"/>
    <x v="1"/>
    <x v="7"/>
    <x v="0"/>
    <x v="0"/>
    <x v="0"/>
    <n v="24181.82"/>
  </r>
  <r>
    <x v="1"/>
    <x v="1"/>
    <x v="7"/>
    <x v="0"/>
    <x v="2"/>
    <x v="1"/>
    <n v="0.51854040000000001"/>
  </r>
  <r>
    <x v="1"/>
    <x v="1"/>
    <x v="7"/>
    <x v="0"/>
    <x v="3"/>
    <x v="1"/>
    <n v="373.60079400000006"/>
  </r>
  <r>
    <x v="1"/>
    <x v="1"/>
    <x v="7"/>
    <x v="0"/>
    <x v="4"/>
    <x v="1"/>
    <n v="28.913500000000003"/>
  </r>
  <r>
    <x v="1"/>
    <x v="1"/>
    <x v="7"/>
    <x v="1"/>
    <x v="1"/>
    <x v="1"/>
    <n v="21.550008964312589"/>
  </r>
  <r>
    <x v="1"/>
    <x v="1"/>
    <x v="7"/>
    <x v="1"/>
    <x v="2"/>
    <x v="1"/>
    <n v="1.4999999999999999E-2"/>
  </r>
  <r>
    <x v="1"/>
    <x v="1"/>
    <x v="7"/>
    <x v="1"/>
    <x v="3"/>
    <x v="1"/>
    <n v="203.67779999999999"/>
  </r>
  <r>
    <x v="1"/>
    <x v="1"/>
    <x v="7"/>
    <x v="1"/>
    <x v="4"/>
    <x v="1"/>
    <n v="100.26600000000001"/>
  </r>
  <r>
    <x v="1"/>
    <x v="1"/>
    <x v="7"/>
    <x v="2"/>
    <x v="0"/>
    <x v="0"/>
    <n v="142.36000000000001"/>
  </r>
  <r>
    <x v="1"/>
    <x v="1"/>
    <x v="7"/>
    <x v="2"/>
    <x v="1"/>
    <x v="1"/>
    <n v="13.6774"/>
  </r>
  <r>
    <x v="1"/>
    <x v="1"/>
    <x v="7"/>
    <x v="2"/>
    <x v="2"/>
    <x v="1"/>
    <n v="3.911"/>
  </r>
  <r>
    <x v="1"/>
    <x v="1"/>
    <x v="7"/>
    <x v="2"/>
    <x v="3"/>
    <x v="1"/>
    <n v="31.467799999999997"/>
  </r>
  <r>
    <x v="1"/>
    <x v="1"/>
    <x v="7"/>
    <x v="2"/>
    <x v="4"/>
    <x v="1"/>
    <n v="17.107199999999999"/>
  </r>
  <r>
    <x v="1"/>
    <x v="1"/>
    <x v="7"/>
    <x v="3"/>
    <x v="0"/>
    <x v="0"/>
    <n v="27711.11"/>
  </r>
  <r>
    <x v="1"/>
    <x v="1"/>
    <x v="7"/>
    <x v="3"/>
    <x v="1"/>
    <x v="1"/>
    <n v="0.88572000000000006"/>
  </r>
  <r>
    <x v="1"/>
    <x v="1"/>
    <x v="7"/>
    <x v="3"/>
    <x v="2"/>
    <x v="1"/>
    <n v="23.930000000000003"/>
  </r>
  <r>
    <x v="1"/>
    <x v="1"/>
    <x v="7"/>
    <x v="3"/>
    <x v="3"/>
    <x v="1"/>
    <n v="273.05438000000004"/>
  </r>
  <r>
    <x v="1"/>
    <x v="1"/>
    <x v="7"/>
    <x v="3"/>
    <x v="4"/>
    <x v="1"/>
    <n v="133.74397500000001"/>
  </r>
  <r>
    <x v="1"/>
    <x v="1"/>
    <x v="7"/>
    <x v="4"/>
    <x v="1"/>
    <x v="1"/>
    <n v="52.948465325064795"/>
  </r>
  <r>
    <x v="1"/>
    <x v="1"/>
    <x v="7"/>
    <x v="4"/>
    <x v="2"/>
    <x v="1"/>
    <n v="49.669965947795731"/>
  </r>
  <r>
    <x v="1"/>
    <x v="1"/>
    <x v="7"/>
    <x v="4"/>
    <x v="3"/>
    <x v="1"/>
    <n v="118.2051973808303"/>
  </r>
  <r>
    <x v="1"/>
    <x v="1"/>
    <x v="7"/>
    <x v="4"/>
    <x v="4"/>
    <x v="1"/>
    <n v="16.642836786050704"/>
  </r>
  <r>
    <x v="1"/>
    <x v="1"/>
    <x v="7"/>
    <x v="5"/>
    <x v="0"/>
    <x v="0"/>
    <n v="317.26"/>
  </r>
  <r>
    <x v="1"/>
    <x v="1"/>
    <x v="7"/>
    <x v="5"/>
    <x v="1"/>
    <x v="1"/>
    <n v="6.7768580451714779"/>
  </r>
  <r>
    <x v="1"/>
    <x v="1"/>
    <x v="7"/>
    <x v="5"/>
    <x v="2"/>
    <x v="1"/>
    <n v="571.85979571343421"/>
  </r>
  <r>
    <x v="1"/>
    <x v="1"/>
    <x v="7"/>
    <x v="5"/>
    <x v="3"/>
    <x v="1"/>
    <n v="4664.8936000000003"/>
  </r>
  <r>
    <x v="1"/>
    <x v="1"/>
    <x v="7"/>
    <x v="5"/>
    <x v="4"/>
    <x v="1"/>
    <n v="31.161999999999999"/>
  </r>
  <r>
    <x v="1"/>
    <x v="1"/>
    <x v="7"/>
    <x v="6"/>
    <x v="1"/>
    <x v="1"/>
    <n v="3.470495929370327"/>
  </r>
  <r>
    <x v="1"/>
    <x v="1"/>
    <x v="7"/>
    <x v="6"/>
    <x v="2"/>
    <x v="1"/>
    <n v="0.32452202977325273"/>
  </r>
  <r>
    <x v="1"/>
    <x v="1"/>
    <x v="7"/>
    <x v="6"/>
    <x v="3"/>
    <x v="1"/>
    <n v="113.08536812165583"/>
  </r>
  <r>
    <x v="1"/>
    <x v="1"/>
    <x v="7"/>
    <x v="6"/>
    <x v="4"/>
    <x v="1"/>
    <n v="0.9"/>
  </r>
  <r>
    <x v="1"/>
    <x v="1"/>
    <x v="7"/>
    <x v="7"/>
    <x v="1"/>
    <x v="1"/>
    <n v="184.87917486156385"/>
  </r>
  <r>
    <x v="1"/>
    <x v="1"/>
    <x v="7"/>
    <x v="7"/>
    <x v="2"/>
    <x v="1"/>
    <n v="509.41915"/>
  </r>
  <r>
    <x v="1"/>
    <x v="1"/>
    <x v="7"/>
    <x v="7"/>
    <x v="3"/>
    <x v="1"/>
    <n v="3236.7116499999993"/>
  </r>
  <r>
    <x v="1"/>
    <x v="1"/>
    <x v="7"/>
    <x v="7"/>
    <x v="4"/>
    <x v="1"/>
    <n v="9.7107823107884155"/>
  </r>
  <r>
    <x v="1"/>
    <x v="1"/>
    <x v="7"/>
    <x v="7"/>
    <x v="5"/>
    <x v="1"/>
    <n v="6.0876895863911784"/>
  </r>
  <r>
    <x v="1"/>
    <x v="1"/>
    <x v="7"/>
    <x v="8"/>
    <x v="1"/>
    <x v="1"/>
    <n v="12.571"/>
  </r>
  <r>
    <x v="1"/>
    <x v="1"/>
    <x v="7"/>
    <x v="8"/>
    <x v="2"/>
    <x v="1"/>
    <n v="247.37900000000002"/>
  </r>
  <r>
    <x v="1"/>
    <x v="1"/>
    <x v="7"/>
    <x v="8"/>
    <x v="3"/>
    <x v="1"/>
    <n v="756.96833333333382"/>
  </r>
  <r>
    <x v="1"/>
    <x v="1"/>
    <x v="7"/>
    <x v="8"/>
    <x v="4"/>
    <x v="1"/>
    <n v="57.356999999999999"/>
  </r>
  <r>
    <x v="1"/>
    <x v="1"/>
    <x v="8"/>
    <x v="0"/>
    <x v="1"/>
    <x v="1"/>
    <n v="1.587941932487703E-2"/>
  </r>
  <r>
    <x v="1"/>
    <x v="1"/>
    <x v="8"/>
    <x v="0"/>
    <x v="2"/>
    <x v="1"/>
    <n v="5.9253096000000003"/>
  </r>
  <r>
    <x v="1"/>
    <x v="1"/>
    <x v="8"/>
    <x v="0"/>
    <x v="3"/>
    <x v="1"/>
    <n v="476.17588199999994"/>
  </r>
  <r>
    <x v="1"/>
    <x v="1"/>
    <x v="8"/>
    <x v="0"/>
    <x v="4"/>
    <x v="1"/>
    <n v="20.173999999999999"/>
  </r>
  <r>
    <x v="1"/>
    <x v="1"/>
    <x v="8"/>
    <x v="0"/>
    <x v="5"/>
    <x v="1"/>
    <n v="2340.9173885037999"/>
  </r>
  <r>
    <x v="1"/>
    <x v="1"/>
    <x v="8"/>
    <x v="1"/>
    <x v="0"/>
    <x v="0"/>
    <n v="2378.3599999999997"/>
  </r>
  <r>
    <x v="1"/>
    <x v="1"/>
    <x v="8"/>
    <x v="1"/>
    <x v="1"/>
    <x v="1"/>
    <n v="45.972847122249682"/>
  </r>
  <r>
    <x v="1"/>
    <x v="1"/>
    <x v="8"/>
    <x v="1"/>
    <x v="2"/>
    <x v="1"/>
    <n v="0.14000000000000001"/>
  </r>
  <r>
    <x v="1"/>
    <x v="1"/>
    <x v="8"/>
    <x v="1"/>
    <x v="3"/>
    <x v="1"/>
    <n v="356.77980000000002"/>
  </r>
  <r>
    <x v="1"/>
    <x v="1"/>
    <x v="8"/>
    <x v="1"/>
    <x v="4"/>
    <x v="1"/>
    <n v="117.10000000000001"/>
  </r>
  <r>
    <x v="1"/>
    <x v="1"/>
    <x v="8"/>
    <x v="2"/>
    <x v="0"/>
    <x v="0"/>
    <n v="506.7"/>
  </r>
  <r>
    <x v="1"/>
    <x v="1"/>
    <x v="8"/>
    <x v="2"/>
    <x v="1"/>
    <x v="1"/>
    <n v="99.886600000000016"/>
  </r>
  <r>
    <x v="1"/>
    <x v="1"/>
    <x v="8"/>
    <x v="2"/>
    <x v="2"/>
    <x v="1"/>
    <n v="19.755000000000003"/>
  </r>
  <r>
    <x v="1"/>
    <x v="1"/>
    <x v="8"/>
    <x v="2"/>
    <x v="3"/>
    <x v="1"/>
    <n v="28.496000000000002"/>
  </r>
  <r>
    <x v="1"/>
    <x v="1"/>
    <x v="8"/>
    <x v="2"/>
    <x v="4"/>
    <x v="1"/>
    <n v="9.2014999999999993"/>
  </r>
  <r>
    <x v="1"/>
    <x v="1"/>
    <x v="8"/>
    <x v="3"/>
    <x v="1"/>
    <x v="1"/>
    <n v="610.38934000000006"/>
  </r>
  <r>
    <x v="1"/>
    <x v="1"/>
    <x v="8"/>
    <x v="3"/>
    <x v="2"/>
    <x v="1"/>
    <n v="42.663000000000004"/>
  </r>
  <r>
    <x v="1"/>
    <x v="1"/>
    <x v="8"/>
    <x v="3"/>
    <x v="3"/>
    <x v="1"/>
    <n v="210.79071999999996"/>
  </r>
  <r>
    <x v="1"/>
    <x v="1"/>
    <x v="8"/>
    <x v="3"/>
    <x v="4"/>
    <x v="1"/>
    <n v="60.081569999999999"/>
  </r>
  <r>
    <x v="1"/>
    <x v="1"/>
    <x v="8"/>
    <x v="4"/>
    <x v="1"/>
    <x v="1"/>
    <n v="140.10558874395872"/>
  </r>
  <r>
    <x v="1"/>
    <x v="1"/>
    <x v="8"/>
    <x v="4"/>
    <x v="2"/>
    <x v="1"/>
    <n v="52.770649871337127"/>
  </r>
  <r>
    <x v="1"/>
    <x v="1"/>
    <x v="8"/>
    <x v="4"/>
    <x v="3"/>
    <x v="1"/>
    <n v="196.61327086714999"/>
  </r>
  <r>
    <x v="1"/>
    <x v="1"/>
    <x v="8"/>
    <x v="5"/>
    <x v="1"/>
    <x v="1"/>
    <n v="2.5228898242951554"/>
  </r>
  <r>
    <x v="1"/>
    <x v="1"/>
    <x v="8"/>
    <x v="5"/>
    <x v="2"/>
    <x v="1"/>
    <n v="9.3320169269070714"/>
  </r>
  <r>
    <x v="1"/>
    <x v="1"/>
    <x v="8"/>
    <x v="5"/>
    <x v="3"/>
    <x v="1"/>
    <n v="98.778601899199259"/>
  </r>
  <r>
    <x v="1"/>
    <x v="1"/>
    <x v="8"/>
    <x v="5"/>
    <x v="4"/>
    <x v="1"/>
    <n v="61.110999999999997"/>
  </r>
  <r>
    <x v="1"/>
    <x v="1"/>
    <x v="8"/>
    <x v="6"/>
    <x v="1"/>
    <x v="1"/>
    <n v="2.7546304967473088"/>
  </r>
  <r>
    <x v="1"/>
    <x v="1"/>
    <x v="8"/>
    <x v="6"/>
    <x v="2"/>
    <x v="1"/>
    <n v="2.6456858590626933E-2"/>
  </r>
  <r>
    <x v="1"/>
    <x v="1"/>
    <x v="8"/>
    <x v="6"/>
    <x v="3"/>
    <x v="1"/>
    <n v="18.168613293237247"/>
  </r>
  <r>
    <x v="1"/>
    <x v="1"/>
    <x v="8"/>
    <x v="6"/>
    <x v="4"/>
    <x v="1"/>
    <n v="2.3185473702192954"/>
  </r>
  <r>
    <x v="1"/>
    <x v="1"/>
    <x v="8"/>
    <x v="7"/>
    <x v="1"/>
    <x v="1"/>
    <n v="2514.1899502308897"/>
  </r>
  <r>
    <x v="1"/>
    <x v="1"/>
    <x v="8"/>
    <x v="7"/>
    <x v="2"/>
    <x v="1"/>
    <n v="749.35362709832577"/>
  </r>
  <r>
    <x v="1"/>
    <x v="1"/>
    <x v="8"/>
    <x v="7"/>
    <x v="3"/>
    <x v="1"/>
    <n v="4042.7399603587223"/>
  </r>
  <r>
    <x v="1"/>
    <x v="1"/>
    <x v="8"/>
    <x v="7"/>
    <x v="4"/>
    <x v="1"/>
    <n v="1.6626121774129903"/>
  </r>
  <r>
    <x v="1"/>
    <x v="1"/>
    <x v="8"/>
    <x v="7"/>
    <x v="5"/>
    <x v="1"/>
    <n v="1.7999999999999999E-2"/>
  </r>
  <r>
    <x v="1"/>
    <x v="1"/>
    <x v="8"/>
    <x v="8"/>
    <x v="1"/>
    <x v="1"/>
    <n v="350.38900000000001"/>
  </r>
  <r>
    <x v="1"/>
    <x v="1"/>
    <x v="8"/>
    <x v="8"/>
    <x v="2"/>
    <x v="1"/>
    <n v="297.21885963556616"/>
  </r>
  <r>
    <x v="1"/>
    <x v="1"/>
    <x v="8"/>
    <x v="8"/>
    <x v="3"/>
    <x v="1"/>
    <n v="1193.8229000000001"/>
  </r>
  <r>
    <x v="1"/>
    <x v="1"/>
    <x v="8"/>
    <x v="8"/>
    <x v="4"/>
    <x v="1"/>
    <n v="13.898"/>
  </r>
  <r>
    <x v="1"/>
    <x v="1"/>
    <x v="8"/>
    <x v="8"/>
    <x v="5"/>
    <x v="1"/>
    <n v="0.219"/>
  </r>
  <r>
    <x v="1"/>
    <x v="1"/>
    <x v="9"/>
    <x v="0"/>
    <x v="0"/>
    <x v="0"/>
    <n v="858.89"/>
  </r>
  <r>
    <x v="1"/>
    <x v="1"/>
    <x v="9"/>
    <x v="0"/>
    <x v="1"/>
    <x v="1"/>
    <n v="0.35707431750243684"/>
  </r>
  <r>
    <x v="1"/>
    <x v="1"/>
    <x v="9"/>
    <x v="0"/>
    <x v="2"/>
    <x v="1"/>
    <n v="2.9338469999999996"/>
  </r>
  <r>
    <x v="1"/>
    <x v="1"/>
    <x v="9"/>
    <x v="0"/>
    <x v="3"/>
    <x v="1"/>
    <n v="1070.4861930000002"/>
  </r>
  <r>
    <x v="1"/>
    <x v="1"/>
    <x v="9"/>
    <x v="0"/>
    <x v="4"/>
    <x v="1"/>
    <n v="4.9840999999999998"/>
  </r>
  <r>
    <x v="1"/>
    <x v="1"/>
    <x v="9"/>
    <x v="0"/>
    <x v="5"/>
    <x v="1"/>
    <n v="2081.6350548493801"/>
  </r>
  <r>
    <x v="1"/>
    <x v="1"/>
    <x v="9"/>
    <x v="1"/>
    <x v="1"/>
    <x v="1"/>
    <n v="28.064281811280665"/>
  </r>
  <r>
    <x v="1"/>
    <x v="1"/>
    <x v="9"/>
    <x v="1"/>
    <x v="2"/>
    <x v="1"/>
    <n v="0.32100000000000001"/>
  </r>
  <r>
    <x v="1"/>
    <x v="1"/>
    <x v="9"/>
    <x v="1"/>
    <x v="3"/>
    <x v="1"/>
    <n v="114.17870000000001"/>
  </r>
  <r>
    <x v="1"/>
    <x v="1"/>
    <x v="9"/>
    <x v="1"/>
    <x v="4"/>
    <x v="1"/>
    <n v="0.372"/>
  </r>
  <r>
    <x v="1"/>
    <x v="1"/>
    <x v="9"/>
    <x v="1"/>
    <x v="5"/>
    <x v="1"/>
    <n v="516.32069999999999"/>
  </r>
  <r>
    <x v="1"/>
    <x v="1"/>
    <x v="9"/>
    <x v="2"/>
    <x v="1"/>
    <x v="1"/>
    <n v="11.9658"/>
  </r>
  <r>
    <x v="1"/>
    <x v="1"/>
    <x v="9"/>
    <x v="2"/>
    <x v="2"/>
    <x v="1"/>
    <n v="20.720000000000002"/>
  </r>
  <r>
    <x v="1"/>
    <x v="1"/>
    <x v="9"/>
    <x v="2"/>
    <x v="3"/>
    <x v="1"/>
    <n v="55.200599999999994"/>
  </r>
  <r>
    <x v="1"/>
    <x v="1"/>
    <x v="9"/>
    <x v="2"/>
    <x v="4"/>
    <x v="1"/>
    <n v="4.4470799999999997"/>
  </r>
  <r>
    <x v="1"/>
    <x v="1"/>
    <x v="9"/>
    <x v="2"/>
    <x v="5"/>
    <x v="1"/>
    <n v="41.119175000000006"/>
  </r>
  <r>
    <x v="1"/>
    <x v="1"/>
    <x v="9"/>
    <x v="3"/>
    <x v="1"/>
    <x v="1"/>
    <n v="1059.1226799999999"/>
  </r>
  <r>
    <x v="1"/>
    <x v="1"/>
    <x v="9"/>
    <x v="3"/>
    <x v="2"/>
    <x v="1"/>
    <n v="19.152000000000001"/>
  </r>
  <r>
    <x v="1"/>
    <x v="1"/>
    <x v="9"/>
    <x v="3"/>
    <x v="3"/>
    <x v="1"/>
    <n v="267.54997999999995"/>
  </r>
  <r>
    <x v="1"/>
    <x v="1"/>
    <x v="9"/>
    <x v="3"/>
    <x v="4"/>
    <x v="1"/>
    <n v="20.284089999999999"/>
  </r>
  <r>
    <x v="1"/>
    <x v="1"/>
    <x v="9"/>
    <x v="3"/>
    <x v="5"/>
    <x v="1"/>
    <n v="17.385884999999998"/>
  </r>
  <r>
    <x v="1"/>
    <x v="1"/>
    <x v="9"/>
    <x v="4"/>
    <x v="1"/>
    <x v="1"/>
    <n v="2979.0419897596357"/>
  </r>
  <r>
    <x v="1"/>
    <x v="1"/>
    <x v="9"/>
    <x v="4"/>
    <x v="2"/>
    <x v="1"/>
    <n v="41.853330650695504"/>
  </r>
  <r>
    <x v="1"/>
    <x v="1"/>
    <x v="9"/>
    <x v="4"/>
    <x v="3"/>
    <x v="1"/>
    <n v="514.91792031842351"/>
  </r>
  <r>
    <x v="1"/>
    <x v="1"/>
    <x v="9"/>
    <x v="5"/>
    <x v="0"/>
    <x v="0"/>
    <n v="9.7050000000000001"/>
  </r>
  <r>
    <x v="1"/>
    <x v="1"/>
    <x v="9"/>
    <x v="5"/>
    <x v="1"/>
    <x v="1"/>
    <n v="401.75023385499975"/>
  </r>
  <r>
    <x v="1"/>
    <x v="1"/>
    <x v="9"/>
    <x v="5"/>
    <x v="2"/>
    <x v="1"/>
    <n v="12.45948815889256"/>
  </r>
  <r>
    <x v="1"/>
    <x v="1"/>
    <x v="9"/>
    <x v="5"/>
    <x v="3"/>
    <x v="1"/>
    <n v="138.12862511085788"/>
  </r>
  <r>
    <x v="1"/>
    <x v="1"/>
    <x v="9"/>
    <x v="5"/>
    <x v="4"/>
    <x v="1"/>
    <n v="30.49"/>
  </r>
  <r>
    <x v="1"/>
    <x v="1"/>
    <x v="9"/>
    <x v="5"/>
    <x v="5"/>
    <x v="1"/>
    <n v="9.89"/>
  </r>
  <r>
    <x v="1"/>
    <x v="1"/>
    <x v="9"/>
    <x v="6"/>
    <x v="1"/>
    <x v="1"/>
    <n v="55.74951858932404"/>
  </r>
  <r>
    <x v="1"/>
    <x v="1"/>
    <x v="9"/>
    <x v="6"/>
    <x v="2"/>
    <x v="1"/>
    <n v="0.91001141255852769"/>
  </r>
  <r>
    <x v="1"/>
    <x v="1"/>
    <x v="9"/>
    <x v="6"/>
    <x v="3"/>
    <x v="1"/>
    <n v="31.081573339457442"/>
  </r>
  <r>
    <x v="1"/>
    <x v="1"/>
    <x v="9"/>
    <x v="6"/>
    <x v="5"/>
    <x v="1"/>
    <n v="0.63336381029893873"/>
  </r>
  <r>
    <x v="1"/>
    <x v="1"/>
    <x v="9"/>
    <x v="7"/>
    <x v="1"/>
    <x v="1"/>
    <n v="6461.9549363848355"/>
  </r>
  <r>
    <x v="1"/>
    <x v="1"/>
    <x v="9"/>
    <x v="7"/>
    <x v="2"/>
    <x v="1"/>
    <n v="187.50726121783899"/>
  </r>
  <r>
    <x v="1"/>
    <x v="1"/>
    <x v="9"/>
    <x v="7"/>
    <x v="3"/>
    <x v="1"/>
    <n v="2652.7235000000005"/>
  </r>
  <r>
    <x v="1"/>
    <x v="1"/>
    <x v="9"/>
    <x v="7"/>
    <x v="4"/>
    <x v="1"/>
    <n v="2.8253568605477075"/>
  </r>
  <r>
    <x v="1"/>
    <x v="1"/>
    <x v="9"/>
    <x v="7"/>
    <x v="5"/>
    <x v="1"/>
    <n v="5.7410019166347217"/>
  </r>
  <r>
    <x v="1"/>
    <x v="1"/>
    <x v="9"/>
    <x v="8"/>
    <x v="1"/>
    <x v="1"/>
    <n v="1874.7575000000002"/>
  </r>
  <r>
    <x v="1"/>
    <x v="1"/>
    <x v="9"/>
    <x v="8"/>
    <x v="2"/>
    <x v="1"/>
    <n v="31.132448560031563"/>
  </r>
  <r>
    <x v="1"/>
    <x v="1"/>
    <x v="9"/>
    <x v="8"/>
    <x v="3"/>
    <x v="1"/>
    <n v="280.09065453177431"/>
  </r>
  <r>
    <x v="1"/>
    <x v="1"/>
    <x v="9"/>
    <x v="8"/>
    <x v="4"/>
    <x v="1"/>
    <n v="46.611999999999995"/>
  </r>
  <r>
    <x v="1"/>
    <x v="1"/>
    <x v="9"/>
    <x v="8"/>
    <x v="5"/>
    <x v="1"/>
    <n v="12.133525013913383"/>
  </r>
  <r>
    <x v="1"/>
    <x v="1"/>
    <x v="10"/>
    <x v="0"/>
    <x v="0"/>
    <x v="0"/>
    <n v="12608.95"/>
  </r>
  <r>
    <x v="1"/>
    <x v="1"/>
    <x v="10"/>
    <x v="0"/>
    <x v="1"/>
    <x v="1"/>
    <n v="2108.0573485204791"/>
  </r>
  <r>
    <x v="1"/>
    <x v="1"/>
    <x v="10"/>
    <x v="0"/>
    <x v="2"/>
    <x v="1"/>
    <n v="0.18194399999999997"/>
  </r>
  <r>
    <x v="1"/>
    <x v="1"/>
    <x v="10"/>
    <x v="0"/>
    <x v="3"/>
    <x v="1"/>
    <n v="285.93159000000003"/>
  </r>
  <r>
    <x v="1"/>
    <x v="1"/>
    <x v="10"/>
    <x v="0"/>
    <x v="4"/>
    <x v="1"/>
    <n v="5.7546500000000007"/>
  </r>
  <r>
    <x v="1"/>
    <x v="1"/>
    <x v="10"/>
    <x v="0"/>
    <x v="5"/>
    <x v="1"/>
    <n v="2681.2471874536795"/>
  </r>
  <r>
    <x v="1"/>
    <x v="1"/>
    <x v="10"/>
    <x v="1"/>
    <x v="1"/>
    <x v="1"/>
    <n v="1274.9373400529314"/>
  </r>
  <r>
    <x v="1"/>
    <x v="1"/>
    <x v="10"/>
    <x v="1"/>
    <x v="2"/>
    <x v="1"/>
    <n v="0.20100000000000001"/>
  </r>
  <r>
    <x v="1"/>
    <x v="1"/>
    <x v="10"/>
    <x v="1"/>
    <x v="3"/>
    <x v="1"/>
    <n v="383.7978"/>
  </r>
  <r>
    <x v="1"/>
    <x v="1"/>
    <x v="10"/>
    <x v="1"/>
    <x v="4"/>
    <x v="1"/>
    <n v="52.935499999999998"/>
  </r>
  <r>
    <x v="1"/>
    <x v="1"/>
    <x v="10"/>
    <x v="1"/>
    <x v="5"/>
    <x v="1"/>
    <n v="695.2124"/>
  </r>
  <r>
    <x v="1"/>
    <x v="1"/>
    <x v="10"/>
    <x v="2"/>
    <x v="1"/>
    <x v="1"/>
    <n v="591.41838133597457"/>
  </r>
  <r>
    <x v="1"/>
    <x v="1"/>
    <x v="10"/>
    <x v="2"/>
    <x v="2"/>
    <x v="1"/>
    <n v="23.425999999999998"/>
  </r>
  <r>
    <x v="1"/>
    <x v="1"/>
    <x v="10"/>
    <x v="2"/>
    <x v="3"/>
    <x v="1"/>
    <n v="28.067"/>
  </r>
  <r>
    <x v="1"/>
    <x v="1"/>
    <x v="10"/>
    <x v="2"/>
    <x v="4"/>
    <x v="1"/>
    <n v="3.6588750000000005"/>
  </r>
  <r>
    <x v="1"/>
    <x v="1"/>
    <x v="10"/>
    <x v="2"/>
    <x v="5"/>
    <x v="1"/>
    <n v="987.75232999999992"/>
  </r>
  <r>
    <x v="1"/>
    <x v="1"/>
    <x v="10"/>
    <x v="3"/>
    <x v="1"/>
    <x v="1"/>
    <n v="2026.5784999999998"/>
  </r>
  <r>
    <x v="1"/>
    <x v="1"/>
    <x v="10"/>
    <x v="3"/>
    <x v="2"/>
    <x v="1"/>
    <n v="15.013"/>
  </r>
  <r>
    <x v="1"/>
    <x v="1"/>
    <x v="10"/>
    <x v="3"/>
    <x v="3"/>
    <x v="1"/>
    <n v="169.54942"/>
  </r>
  <r>
    <x v="1"/>
    <x v="1"/>
    <x v="10"/>
    <x v="3"/>
    <x v="4"/>
    <x v="1"/>
    <n v="6.9014349999999993"/>
  </r>
  <r>
    <x v="1"/>
    <x v="1"/>
    <x v="10"/>
    <x v="3"/>
    <x v="5"/>
    <x v="1"/>
    <n v="457.08750500000002"/>
  </r>
  <r>
    <x v="1"/>
    <x v="1"/>
    <x v="10"/>
    <x v="4"/>
    <x v="1"/>
    <x v="1"/>
    <n v="6571.0517847580686"/>
  </r>
  <r>
    <x v="1"/>
    <x v="1"/>
    <x v="10"/>
    <x v="4"/>
    <x v="2"/>
    <x v="1"/>
    <n v="6.886036632230258E-2"/>
  </r>
  <r>
    <x v="1"/>
    <x v="1"/>
    <x v="10"/>
    <x v="4"/>
    <x v="3"/>
    <x v="1"/>
    <n v="123.49532808029392"/>
  </r>
  <r>
    <x v="1"/>
    <x v="1"/>
    <x v="10"/>
    <x v="4"/>
    <x v="4"/>
    <x v="1"/>
    <n v="1.1531899103416505"/>
  </r>
  <r>
    <x v="1"/>
    <x v="1"/>
    <x v="10"/>
    <x v="4"/>
    <x v="5"/>
    <x v="1"/>
    <n v="102.75387775000002"/>
  </r>
  <r>
    <x v="1"/>
    <x v="1"/>
    <x v="10"/>
    <x v="5"/>
    <x v="1"/>
    <x v="1"/>
    <n v="2773.321924593919"/>
  </r>
  <r>
    <x v="1"/>
    <x v="1"/>
    <x v="10"/>
    <x v="5"/>
    <x v="2"/>
    <x v="1"/>
    <n v="521.21349112550456"/>
  </r>
  <r>
    <x v="1"/>
    <x v="1"/>
    <x v="10"/>
    <x v="5"/>
    <x v="3"/>
    <x v="1"/>
    <n v="1283.766475737129"/>
  </r>
  <r>
    <x v="1"/>
    <x v="1"/>
    <x v="10"/>
    <x v="5"/>
    <x v="4"/>
    <x v="1"/>
    <n v="0.35899999999999999"/>
  </r>
  <r>
    <x v="1"/>
    <x v="1"/>
    <x v="10"/>
    <x v="5"/>
    <x v="5"/>
    <x v="1"/>
    <n v="47.352633984831471"/>
  </r>
  <r>
    <x v="1"/>
    <x v="1"/>
    <x v="10"/>
    <x v="6"/>
    <x v="0"/>
    <x v="1"/>
    <n v="20"/>
  </r>
  <r>
    <x v="1"/>
    <x v="1"/>
    <x v="10"/>
    <x v="6"/>
    <x v="1"/>
    <x v="1"/>
    <n v="2173.1380755813439"/>
  </r>
  <r>
    <x v="1"/>
    <x v="1"/>
    <x v="10"/>
    <x v="6"/>
    <x v="2"/>
    <x v="1"/>
    <n v="100.45714896742106"/>
  </r>
  <r>
    <x v="1"/>
    <x v="1"/>
    <x v="10"/>
    <x v="6"/>
    <x v="3"/>
    <x v="1"/>
    <n v="1321.4070598727578"/>
  </r>
  <r>
    <x v="1"/>
    <x v="1"/>
    <x v="10"/>
    <x v="6"/>
    <x v="4"/>
    <x v="1"/>
    <n v="0.84679810785241272"/>
  </r>
  <r>
    <x v="1"/>
    <x v="1"/>
    <x v="10"/>
    <x v="6"/>
    <x v="5"/>
    <x v="1"/>
    <n v="337.31616012053206"/>
  </r>
  <r>
    <x v="1"/>
    <x v="1"/>
    <x v="10"/>
    <x v="7"/>
    <x v="1"/>
    <x v="1"/>
    <n v="4659.1856000000016"/>
  </r>
  <r>
    <x v="1"/>
    <x v="1"/>
    <x v="10"/>
    <x v="7"/>
    <x v="2"/>
    <x v="1"/>
    <n v="293.94299999999998"/>
  </r>
  <r>
    <x v="1"/>
    <x v="1"/>
    <x v="10"/>
    <x v="7"/>
    <x v="3"/>
    <x v="1"/>
    <n v="1685.7861999999996"/>
  </r>
  <r>
    <x v="1"/>
    <x v="1"/>
    <x v="10"/>
    <x v="7"/>
    <x v="4"/>
    <x v="1"/>
    <n v="1.7896383489858736"/>
  </r>
  <r>
    <x v="1"/>
    <x v="1"/>
    <x v="10"/>
    <x v="7"/>
    <x v="5"/>
    <x v="1"/>
    <n v="774.32644204165285"/>
  </r>
  <r>
    <x v="1"/>
    <x v="1"/>
    <x v="10"/>
    <x v="8"/>
    <x v="1"/>
    <x v="1"/>
    <n v="6531.5009199800015"/>
  </r>
  <r>
    <x v="1"/>
    <x v="1"/>
    <x v="10"/>
    <x v="8"/>
    <x v="2"/>
    <x v="1"/>
    <n v="586.63985617410253"/>
  </r>
  <r>
    <x v="1"/>
    <x v="1"/>
    <x v="10"/>
    <x v="8"/>
    <x v="3"/>
    <x v="1"/>
    <n v="989.34769999999992"/>
  </r>
  <r>
    <x v="1"/>
    <x v="1"/>
    <x v="10"/>
    <x v="8"/>
    <x v="4"/>
    <x v="1"/>
    <n v="35.31"/>
  </r>
  <r>
    <x v="1"/>
    <x v="1"/>
    <x v="10"/>
    <x v="8"/>
    <x v="5"/>
    <x v="1"/>
    <n v="248.21422219999997"/>
  </r>
  <r>
    <x v="1"/>
    <x v="1"/>
    <x v="11"/>
    <x v="0"/>
    <x v="1"/>
    <x v="1"/>
    <n v="1646.0094588817478"/>
  </r>
  <r>
    <x v="1"/>
    <x v="1"/>
    <x v="11"/>
    <x v="0"/>
    <x v="2"/>
    <x v="1"/>
    <n v="1.3115129999999999"/>
  </r>
  <r>
    <x v="1"/>
    <x v="1"/>
    <x v="11"/>
    <x v="0"/>
    <x v="3"/>
    <x v="1"/>
    <n v="82.918395000000004"/>
  </r>
  <r>
    <x v="1"/>
    <x v="1"/>
    <x v="11"/>
    <x v="0"/>
    <x v="4"/>
    <x v="1"/>
    <n v="1.5103000000000002"/>
  </r>
  <r>
    <x v="1"/>
    <x v="1"/>
    <x v="11"/>
    <x v="0"/>
    <x v="5"/>
    <x v="1"/>
    <n v="4175.4719529193799"/>
  </r>
  <r>
    <x v="1"/>
    <x v="1"/>
    <x v="11"/>
    <x v="1"/>
    <x v="1"/>
    <x v="1"/>
    <n v="288.90352854872219"/>
  </r>
  <r>
    <x v="1"/>
    <x v="1"/>
    <x v="11"/>
    <x v="1"/>
    <x v="3"/>
    <x v="1"/>
    <n v="557.69260000000008"/>
  </r>
  <r>
    <x v="1"/>
    <x v="1"/>
    <x v="11"/>
    <x v="1"/>
    <x v="4"/>
    <x v="1"/>
    <n v="1.125"/>
  </r>
  <r>
    <x v="1"/>
    <x v="1"/>
    <x v="11"/>
    <x v="1"/>
    <x v="5"/>
    <x v="1"/>
    <n v="4300.5996999999998"/>
  </r>
  <r>
    <x v="1"/>
    <x v="1"/>
    <x v="11"/>
    <x v="2"/>
    <x v="1"/>
    <x v="1"/>
    <n v="246.55637313319102"/>
  </r>
  <r>
    <x v="1"/>
    <x v="1"/>
    <x v="11"/>
    <x v="2"/>
    <x v="2"/>
    <x v="1"/>
    <n v="46.198999999999998"/>
  </r>
  <r>
    <x v="1"/>
    <x v="1"/>
    <x v="11"/>
    <x v="2"/>
    <x v="3"/>
    <x v="1"/>
    <n v="91.613599999999991"/>
  </r>
  <r>
    <x v="1"/>
    <x v="1"/>
    <x v="11"/>
    <x v="2"/>
    <x v="4"/>
    <x v="1"/>
    <n v="0.26400000000000001"/>
  </r>
  <r>
    <x v="1"/>
    <x v="1"/>
    <x v="11"/>
    <x v="2"/>
    <x v="5"/>
    <x v="1"/>
    <n v="3720.9593349999996"/>
  </r>
  <r>
    <x v="1"/>
    <x v="1"/>
    <x v="11"/>
    <x v="3"/>
    <x v="1"/>
    <x v="1"/>
    <n v="552.38919999999996"/>
  </r>
  <r>
    <x v="1"/>
    <x v="1"/>
    <x v="11"/>
    <x v="3"/>
    <x v="2"/>
    <x v="1"/>
    <n v="131.44499999999999"/>
  </r>
  <r>
    <x v="1"/>
    <x v="1"/>
    <x v="11"/>
    <x v="3"/>
    <x v="3"/>
    <x v="1"/>
    <n v="155.71891999999997"/>
  </r>
  <r>
    <x v="1"/>
    <x v="1"/>
    <x v="11"/>
    <x v="3"/>
    <x v="4"/>
    <x v="1"/>
    <n v="9.1566500000000008"/>
  </r>
  <r>
    <x v="1"/>
    <x v="1"/>
    <x v="11"/>
    <x v="3"/>
    <x v="5"/>
    <x v="1"/>
    <n v="3131.1297400000003"/>
  </r>
  <r>
    <x v="1"/>
    <x v="1"/>
    <x v="11"/>
    <x v="4"/>
    <x v="1"/>
    <x v="1"/>
    <n v="3265.6441601020047"/>
  </r>
  <r>
    <x v="1"/>
    <x v="1"/>
    <x v="11"/>
    <x v="4"/>
    <x v="2"/>
    <x v="1"/>
    <n v="1.0978309830812811"/>
  </r>
  <r>
    <x v="1"/>
    <x v="1"/>
    <x v="11"/>
    <x v="4"/>
    <x v="3"/>
    <x v="1"/>
    <n v="47.748970018622963"/>
  </r>
  <r>
    <x v="1"/>
    <x v="1"/>
    <x v="11"/>
    <x v="4"/>
    <x v="4"/>
    <x v="1"/>
    <n v="1.6001150667051702"/>
  </r>
  <r>
    <x v="1"/>
    <x v="1"/>
    <x v="11"/>
    <x v="4"/>
    <x v="5"/>
    <x v="1"/>
    <n v="932.83686752000006"/>
  </r>
  <r>
    <x v="1"/>
    <x v="1"/>
    <x v="11"/>
    <x v="5"/>
    <x v="1"/>
    <x v="1"/>
    <n v="894.2913601524956"/>
  </r>
  <r>
    <x v="1"/>
    <x v="1"/>
    <x v="11"/>
    <x v="5"/>
    <x v="2"/>
    <x v="1"/>
    <n v="813.73837047544521"/>
  </r>
  <r>
    <x v="1"/>
    <x v="1"/>
    <x v="11"/>
    <x v="5"/>
    <x v="3"/>
    <x v="1"/>
    <n v="1284.5083747189406"/>
  </r>
  <r>
    <x v="1"/>
    <x v="1"/>
    <x v="11"/>
    <x v="5"/>
    <x v="4"/>
    <x v="1"/>
    <n v="3.39"/>
  </r>
  <r>
    <x v="1"/>
    <x v="1"/>
    <x v="11"/>
    <x v="5"/>
    <x v="5"/>
    <x v="1"/>
    <n v="1924.58622082948"/>
  </r>
  <r>
    <x v="1"/>
    <x v="1"/>
    <x v="11"/>
    <x v="6"/>
    <x v="1"/>
    <x v="1"/>
    <n v="1067.7764776752588"/>
  </r>
  <r>
    <x v="1"/>
    <x v="1"/>
    <x v="11"/>
    <x v="6"/>
    <x v="2"/>
    <x v="1"/>
    <n v="4.75"/>
  </r>
  <r>
    <x v="1"/>
    <x v="1"/>
    <x v="11"/>
    <x v="6"/>
    <x v="3"/>
    <x v="1"/>
    <n v="5.4171727648936594"/>
  </r>
  <r>
    <x v="1"/>
    <x v="1"/>
    <x v="11"/>
    <x v="6"/>
    <x v="4"/>
    <x v="1"/>
    <n v="1.2E-2"/>
  </r>
  <r>
    <x v="1"/>
    <x v="1"/>
    <x v="11"/>
    <x v="6"/>
    <x v="5"/>
    <x v="1"/>
    <n v="4882.9694079999999"/>
  </r>
  <r>
    <x v="1"/>
    <x v="1"/>
    <x v="11"/>
    <x v="7"/>
    <x v="1"/>
    <x v="1"/>
    <n v="5322.0675000000037"/>
  </r>
  <r>
    <x v="1"/>
    <x v="1"/>
    <x v="11"/>
    <x v="7"/>
    <x v="2"/>
    <x v="1"/>
    <n v="536.20958813433379"/>
  </r>
  <r>
    <x v="1"/>
    <x v="1"/>
    <x v="11"/>
    <x v="7"/>
    <x v="3"/>
    <x v="1"/>
    <n v="1328.7397674555862"/>
  </r>
  <r>
    <x v="1"/>
    <x v="1"/>
    <x v="11"/>
    <x v="7"/>
    <x v="4"/>
    <x v="1"/>
    <n v="2.2093016052403129"/>
  </r>
  <r>
    <x v="1"/>
    <x v="1"/>
    <x v="11"/>
    <x v="7"/>
    <x v="5"/>
    <x v="1"/>
    <n v="2707.1921163509928"/>
  </r>
  <r>
    <x v="1"/>
    <x v="1"/>
    <x v="11"/>
    <x v="8"/>
    <x v="1"/>
    <x v="1"/>
    <n v="2439.9870000000001"/>
  </r>
  <r>
    <x v="1"/>
    <x v="1"/>
    <x v="11"/>
    <x v="8"/>
    <x v="2"/>
    <x v="1"/>
    <n v="1221.7917712833316"/>
  </r>
  <r>
    <x v="1"/>
    <x v="1"/>
    <x v="11"/>
    <x v="8"/>
    <x v="3"/>
    <x v="1"/>
    <n v="2447.7152000000001"/>
  </r>
  <r>
    <x v="1"/>
    <x v="1"/>
    <x v="11"/>
    <x v="8"/>
    <x v="4"/>
    <x v="1"/>
    <n v="2.2330000000000001"/>
  </r>
  <r>
    <x v="1"/>
    <x v="1"/>
    <x v="11"/>
    <x v="8"/>
    <x v="5"/>
    <x v="1"/>
    <n v="2890.7282358450002"/>
  </r>
  <r>
    <x v="2"/>
    <x v="0"/>
    <x v="0"/>
    <x v="0"/>
    <x v="0"/>
    <x v="1"/>
    <n v="67.924000000000007"/>
  </r>
  <r>
    <x v="2"/>
    <x v="0"/>
    <x v="0"/>
    <x v="0"/>
    <x v="0"/>
    <x v="0"/>
    <n v="51396.75"/>
  </r>
  <r>
    <x v="2"/>
    <x v="0"/>
    <x v="0"/>
    <x v="0"/>
    <x v="1"/>
    <x v="1"/>
    <n v="137.03814168443066"/>
  </r>
  <r>
    <x v="2"/>
    <x v="0"/>
    <x v="0"/>
    <x v="0"/>
    <x v="2"/>
    <x v="1"/>
    <n v="1641.4894826"/>
  </r>
  <r>
    <x v="2"/>
    <x v="0"/>
    <x v="0"/>
    <x v="0"/>
    <x v="3"/>
    <x v="1"/>
    <n v="2998.8998680000004"/>
  </r>
  <r>
    <x v="2"/>
    <x v="0"/>
    <x v="0"/>
    <x v="0"/>
    <x v="4"/>
    <x v="1"/>
    <n v="11.370700000000003"/>
  </r>
  <r>
    <x v="2"/>
    <x v="0"/>
    <x v="0"/>
    <x v="0"/>
    <x v="5"/>
    <x v="1"/>
    <n v="825.19961999999998"/>
  </r>
  <r>
    <x v="2"/>
    <x v="0"/>
    <x v="0"/>
    <x v="1"/>
    <x v="0"/>
    <x v="1"/>
    <n v="42.246000000000002"/>
  </r>
  <r>
    <x v="2"/>
    <x v="0"/>
    <x v="0"/>
    <x v="1"/>
    <x v="0"/>
    <x v="0"/>
    <n v="4338.08"/>
  </r>
  <r>
    <x v="2"/>
    <x v="0"/>
    <x v="0"/>
    <x v="1"/>
    <x v="1"/>
    <x v="1"/>
    <n v="12.46436017495731"/>
  </r>
  <r>
    <x v="2"/>
    <x v="0"/>
    <x v="0"/>
    <x v="1"/>
    <x v="2"/>
    <x v="1"/>
    <n v="3961.8399999999997"/>
  </r>
  <r>
    <x v="2"/>
    <x v="0"/>
    <x v="0"/>
    <x v="1"/>
    <x v="3"/>
    <x v="1"/>
    <n v="5713.8339999999998"/>
  </r>
  <r>
    <x v="2"/>
    <x v="0"/>
    <x v="0"/>
    <x v="1"/>
    <x v="4"/>
    <x v="1"/>
    <n v="22.018000000000001"/>
  </r>
  <r>
    <x v="2"/>
    <x v="0"/>
    <x v="0"/>
    <x v="1"/>
    <x v="5"/>
    <x v="1"/>
    <n v="831.94600000000003"/>
  </r>
  <r>
    <x v="2"/>
    <x v="0"/>
    <x v="0"/>
    <x v="2"/>
    <x v="0"/>
    <x v="1"/>
    <n v="1442.0500000000002"/>
  </r>
  <r>
    <x v="2"/>
    <x v="0"/>
    <x v="0"/>
    <x v="2"/>
    <x v="0"/>
    <x v="0"/>
    <n v="105.19"/>
  </r>
  <r>
    <x v="2"/>
    <x v="0"/>
    <x v="0"/>
    <x v="2"/>
    <x v="1"/>
    <x v="1"/>
    <n v="41.466999999999999"/>
  </r>
  <r>
    <x v="2"/>
    <x v="0"/>
    <x v="0"/>
    <x v="2"/>
    <x v="2"/>
    <x v="1"/>
    <n v="761.71800000000007"/>
  </r>
  <r>
    <x v="2"/>
    <x v="0"/>
    <x v="0"/>
    <x v="2"/>
    <x v="3"/>
    <x v="1"/>
    <n v="163.87020000000001"/>
  </r>
  <r>
    <x v="2"/>
    <x v="0"/>
    <x v="0"/>
    <x v="2"/>
    <x v="4"/>
    <x v="1"/>
    <n v="7.7275000000000009"/>
  </r>
  <r>
    <x v="2"/>
    <x v="0"/>
    <x v="0"/>
    <x v="2"/>
    <x v="5"/>
    <x v="1"/>
    <n v="1688.1599999999994"/>
  </r>
  <r>
    <x v="2"/>
    <x v="0"/>
    <x v="0"/>
    <x v="3"/>
    <x v="0"/>
    <x v="1"/>
    <n v="80.350000000000009"/>
  </r>
  <r>
    <x v="2"/>
    <x v="0"/>
    <x v="0"/>
    <x v="3"/>
    <x v="0"/>
    <x v="0"/>
    <n v="15535.04"/>
  </r>
  <r>
    <x v="2"/>
    <x v="0"/>
    <x v="0"/>
    <x v="3"/>
    <x v="1"/>
    <x v="1"/>
    <n v="99.084239999999994"/>
  </r>
  <r>
    <x v="2"/>
    <x v="0"/>
    <x v="0"/>
    <x v="3"/>
    <x v="2"/>
    <x v="1"/>
    <n v="270.75400000000002"/>
  </r>
  <r>
    <x v="2"/>
    <x v="0"/>
    <x v="0"/>
    <x v="3"/>
    <x v="3"/>
    <x v="1"/>
    <n v="85.348400000000012"/>
  </r>
  <r>
    <x v="2"/>
    <x v="0"/>
    <x v="0"/>
    <x v="3"/>
    <x v="4"/>
    <x v="1"/>
    <n v="8.628169999999999"/>
  </r>
  <r>
    <x v="2"/>
    <x v="0"/>
    <x v="0"/>
    <x v="3"/>
    <x v="5"/>
    <x v="1"/>
    <n v="773.8599999999999"/>
  </r>
  <r>
    <x v="2"/>
    <x v="0"/>
    <x v="0"/>
    <x v="4"/>
    <x v="0"/>
    <x v="1"/>
    <n v="62.593000000000004"/>
  </r>
  <r>
    <x v="2"/>
    <x v="0"/>
    <x v="0"/>
    <x v="4"/>
    <x v="0"/>
    <x v="0"/>
    <n v="90915.676999999996"/>
  </r>
  <r>
    <x v="2"/>
    <x v="0"/>
    <x v="0"/>
    <x v="4"/>
    <x v="1"/>
    <x v="1"/>
    <n v="198.37861078194513"/>
  </r>
  <r>
    <x v="2"/>
    <x v="0"/>
    <x v="0"/>
    <x v="4"/>
    <x v="2"/>
    <x v="1"/>
    <n v="739.5264454922368"/>
  </r>
  <r>
    <x v="2"/>
    <x v="0"/>
    <x v="0"/>
    <x v="4"/>
    <x v="3"/>
    <x v="1"/>
    <n v="44.673262856087796"/>
  </r>
  <r>
    <x v="2"/>
    <x v="0"/>
    <x v="0"/>
    <x v="4"/>
    <x v="4"/>
    <x v="1"/>
    <n v="33.111664012669515"/>
  </r>
  <r>
    <x v="2"/>
    <x v="0"/>
    <x v="0"/>
    <x v="4"/>
    <x v="5"/>
    <x v="1"/>
    <n v="607.77591300000006"/>
  </r>
  <r>
    <x v="2"/>
    <x v="0"/>
    <x v="0"/>
    <x v="5"/>
    <x v="0"/>
    <x v="1"/>
    <n v="0.11799999999999999"/>
  </r>
  <r>
    <x v="2"/>
    <x v="0"/>
    <x v="0"/>
    <x v="5"/>
    <x v="0"/>
    <x v="0"/>
    <n v="3799.0200000000004"/>
  </r>
  <r>
    <x v="2"/>
    <x v="0"/>
    <x v="0"/>
    <x v="5"/>
    <x v="1"/>
    <x v="1"/>
    <n v="571.81570145283911"/>
  </r>
  <r>
    <x v="2"/>
    <x v="0"/>
    <x v="0"/>
    <x v="5"/>
    <x v="2"/>
    <x v="1"/>
    <n v="22.38927195691852"/>
  </r>
  <r>
    <x v="2"/>
    <x v="0"/>
    <x v="0"/>
    <x v="5"/>
    <x v="3"/>
    <x v="1"/>
    <n v="2.0289999999999999"/>
  </r>
  <r>
    <x v="2"/>
    <x v="0"/>
    <x v="0"/>
    <x v="5"/>
    <x v="4"/>
    <x v="1"/>
    <n v="3.1040000000000001"/>
  </r>
  <r>
    <x v="2"/>
    <x v="0"/>
    <x v="0"/>
    <x v="5"/>
    <x v="5"/>
    <x v="1"/>
    <n v="435.26650000000001"/>
  </r>
  <r>
    <x v="2"/>
    <x v="0"/>
    <x v="0"/>
    <x v="6"/>
    <x v="0"/>
    <x v="1"/>
    <n v="73.527000000000001"/>
  </r>
  <r>
    <x v="2"/>
    <x v="0"/>
    <x v="0"/>
    <x v="6"/>
    <x v="1"/>
    <x v="1"/>
    <n v="55.472300193560343"/>
  </r>
  <r>
    <x v="2"/>
    <x v="0"/>
    <x v="0"/>
    <x v="6"/>
    <x v="2"/>
    <x v="1"/>
    <n v="6478.6789886828565"/>
  </r>
  <r>
    <x v="2"/>
    <x v="0"/>
    <x v="0"/>
    <x v="6"/>
    <x v="3"/>
    <x v="1"/>
    <n v="5666.3471431016624"/>
  </r>
  <r>
    <x v="2"/>
    <x v="0"/>
    <x v="0"/>
    <x v="6"/>
    <x v="4"/>
    <x v="1"/>
    <n v="9.782"/>
  </r>
  <r>
    <x v="2"/>
    <x v="0"/>
    <x v="0"/>
    <x v="6"/>
    <x v="5"/>
    <x v="1"/>
    <n v="144.46"/>
  </r>
  <r>
    <x v="2"/>
    <x v="0"/>
    <x v="0"/>
    <x v="7"/>
    <x v="1"/>
    <x v="1"/>
    <n v="1646.7213750203209"/>
  </r>
  <r>
    <x v="2"/>
    <x v="0"/>
    <x v="0"/>
    <x v="7"/>
    <x v="2"/>
    <x v="1"/>
    <n v="5380.1979999999994"/>
  </r>
  <r>
    <x v="2"/>
    <x v="0"/>
    <x v="0"/>
    <x v="7"/>
    <x v="3"/>
    <x v="1"/>
    <n v="8682.1577275684576"/>
  </r>
  <r>
    <x v="2"/>
    <x v="0"/>
    <x v="0"/>
    <x v="7"/>
    <x v="4"/>
    <x v="1"/>
    <n v="3.1422719848472895"/>
  </r>
  <r>
    <x v="2"/>
    <x v="0"/>
    <x v="0"/>
    <x v="7"/>
    <x v="5"/>
    <x v="1"/>
    <n v="13.46288180842075"/>
  </r>
  <r>
    <x v="2"/>
    <x v="0"/>
    <x v="0"/>
    <x v="8"/>
    <x v="1"/>
    <x v="1"/>
    <n v="845.40700000000004"/>
  </r>
  <r>
    <x v="2"/>
    <x v="0"/>
    <x v="0"/>
    <x v="8"/>
    <x v="2"/>
    <x v="1"/>
    <n v="1326.51816335387"/>
  </r>
  <r>
    <x v="2"/>
    <x v="0"/>
    <x v="0"/>
    <x v="8"/>
    <x v="3"/>
    <x v="1"/>
    <n v="1512.989422279328"/>
  </r>
  <r>
    <x v="2"/>
    <x v="0"/>
    <x v="0"/>
    <x v="8"/>
    <x v="4"/>
    <x v="1"/>
    <n v="3.528"/>
  </r>
  <r>
    <x v="2"/>
    <x v="0"/>
    <x v="0"/>
    <x v="8"/>
    <x v="5"/>
    <x v="1"/>
    <n v="1.36"/>
  </r>
  <r>
    <x v="2"/>
    <x v="0"/>
    <x v="1"/>
    <x v="0"/>
    <x v="0"/>
    <x v="1"/>
    <n v="25.180000000000003"/>
  </r>
  <r>
    <x v="2"/>
    <x v="0"/>
    <x v="1"/>
    <x v="0"/>
    <x v="1"/>
    <x v="1"/>
    <n v="477.58330372466025"/>
  </r>
  <r>
    <x v="2"/>
    <x v="0"/>
    <x v="1"/>
    <x v="0"/>
    <x v="2"/>
    <x v="1"/>
    <n v="5272.4993530000002"/>
  </r>
  <r>
    <x v="2"/>
    <x v="0"/>
    <x v="1"/>
    <x v="0"/>
    <x v="3"/>
    <x v="1"/>
    <n v="6963.5335320000004"/>
  </r>
  <r>
    <x v="2"/>
    <x v="0"/>
    <x v="1"/>
    <x v="0"/>
    <x v="4"/>
    <x v="1"/>
    <n v="15.1713"/>
  </r>
  <r>
    <x v="2"/>
    <x v="0"/>
    <x v="1"/>
    <x v="0"/>
    <x v="5"/>
    <x v="1"/>
    <n v="979.78387999999995"/>
  </r>
  <r>
    <x v="2"/>
    <x v="0"/>
    <x v="1"/>
    <x v="1"/>
    <x v="0"/>
    <x v="1"/>
    <n v="156.49"/>
  </r>
  <r>
    <x v="2"/>
    <x v="0"/>
    <x v="1"/>
    <x v="1"/>
    <x v="1"/>
    <x v="1"/>
    <n v="14.659498496786519"/>
  </r>
  <r>
    <x v="2"/>
    <x v="0"/>
    <x v="1"/>
    <x v="1"/>
    <x v="2"/>
    <x v="1"/>
    <n v="8755.3690000000006"/>
  </r>
  <r>
    <x v="2"/>
    <x v="0"/>
    <x v="1"/>
    <x v="1"/>
    <x v="3"/>
    <x v="1"/>
    <n v="2041.5717999999999"/>
  </r>
  <r>
    <x v="2"/>
    <x v="0"/>
    <x v="1"/>
    <x v="1"/>
    <x v="4"/>
    <x v="1"/>
    <n v="98.588999999999999"/>
  </r>
  <r>
    <x v="2"/>
    <x v="0"/>
    <x v="1"/>
    <x v="1"/>
    <x v="5"/>
    <x v="1"/>
    <n v="467.42"/>
  </r>
  <r>
    <x v="2"/>
    <x v="0"/>
    <x v="1"/>
    <x v="2"/>
    <x v="0"/>
    <x v="1"/>
    <n v="179.17000000000002"/>
  </r>
  <r>
    <x v="2"/>
    <x v="0"/>
    <x v="1"/>
    <x v="2"/>
    <x v="0"/>
    <x v="0"/>
    <n v="25.71"/>
  </r>
  <r>
    <x v="2"/>
    <x v="0"/>
    <x v="1"/>
    <x v="2"/>
    <x v="1"/>
    <x v="1"/>
    <n v="0.39960000000000007"/>
  </r>
  <r>
    <x v="2"/>
    <x v="0"/>
    <x v="1"/>
    <x v="2"/>
    <x v="2"/>
    <x v="1"/>
    <n v="173.53"/>
  </r>
  <r>
    <x v="2"/>
    <x v="0"/>
    <x v="1"/>
    <x v="2"/>
    <x v="3"/>
    <x v="1"/>
    <n v="161.8288"/>
  </r>
  <r>
    <x v="2"/>
    <x v="0"/>
    <x v="1"/>
    <x v="2"/>
    <x v="4"/>
    <x v="1"/>
    <n v="8.6984000000000012"/>
  </r>
  <r>
    <x v="2"/>
    <x v="0"/>
    <x v="1"/>
    <x v="2"/>
    <x v="5"/>
    <x v="1"/>
    <n v="630.55999999999995"/>
  </r>
  <r>
    <x v="2"/>
    <x v="0"/>
    <x v="1"/>
    <x v="3"/>
    <x v="0"/>
    <x v="1"/>
    <n v="66.41"/>
  </r>
  <r>
    <x v="2"/>
    <x v="0"/>
    <x v="1"/>
    <x v="3"/>
    <x v="1"/>
    <x v="1"/>
    <n v="1498.0451399999999"/>
  </r>
  <r>
    <x v="2"/>
    <x v="0"/>
    <x v="1"/>
    <x v="3"/>
    <x v="2"/>
    <x v="1"/>
    <n v="883.39600000000007"/>
  </r>
  <r>
    <x v="2"/>
    <x v="0"/>
    <x v="1"/>
    <x v="3"/>
    <x v="3"/>
    <x v="1"/>
    <n v="2.2934999999999999"/>
  </r>
  <r>
    <x v="2"/>
    <x v="0"/>
    <x v="1"/>
    <x v="3"/>
    <x v="4"/>
    <x v="1"/>
    <n v="8.3767750000000003"/>
  </r>
  <r>
    <x v="2"/>
    <x v="0"/>
    <x v="1"/>
    <x v="3"/>
    <x v="5"/>
    <x v="1"/>
    <n v="683.35"/>
  </r>
  <r>
    <x v="2"/>
    <x v="0"/>
    <x v="1"/>
    <x v="4"/>
    <x v="0"/>
    <x v="1"/>
    <n v="15.172000000000001"/>
  </r>
  <r>
    <x v="2"/>
    <x v="0"/>
    <x v="1"/>
    <x v="4"/>
    <x v="0"/>
    <x v="0"/>
    <n v="1607.373"/>
  </r>
  <r>
    <x v="2"/>
    <x v="0"/>
    <x v="1"/>
    <x v="4"/>
    <x v="1"/>
    <x v="1"/>
    <n v="66.919431318237045"/>
  </r>
  <r>
    <x v="2"/>
    <x v="0"/>
    <x v="1"/>
    <x v="4"/>
    <x v="2"/>
    <x v="1"/>
    <n v="8508.7104921472273"/>
  </r>
  <r>
    <x v="2"/>
    <x v="0"/>
    <x v="1"/>
    <x v="4"/>
    <x v="3"/>
    <x v="1"/>
    <n v="28.534177381733556"/>
  </r>
  <r>
    <x v="2"/>
    <x v="0"/>
    <x v="1"/>
    <x v="4"/>
    <x v="4"/>
    <x v="1"/>
    <n v="9.0604849933420883"/>
  </r>
  <r>
    <x v="2"/>
    <x v="0"/>
    <x v="1"/>
    <x v="4"/>
    <x v="5"/>
    <x v="1"/>
    <n v="16.212"/>
  </r>
  <r>
    <x v="2"/>
    <x v="0"/>
    <x v="1"/>
    <x v="5"/>
    <x v="0"/>
    <x v="0"/>
    <n v="343.56"/>
  </r>
  <r>
    <x v="2"/>
    <x v="0"/>
    <x v="1"/>
    <x v="5"/>
    <x v="1"/>
    <x v="1"/>
    <n v="72.398665430594093"/>
  </r>
  <r>
    <x v="2"/>
    <x v="0"/>
    <x v="1"/>
    <x v="5"/>
    <x v="2"/>
    <x v="1"/>
    <n v="151.48429180279848"/>
  </r>
  <r>
    <x v="2"/>
    <x v="0"/>
    <x v="1"/>
    <x v="5"/>
    <x v="3"/>
    <x v="1"/>
    <n v="1.556"/>
  </r>
  <r>
    <x v="2"/>
    <x v="0"/>
    <x v="1"/>
    <x v="5"/>
    <x v="4"/>
    <x v="1"/>
    <n v="5.516"/>
  </r>
  <r>
    <x v="2"/>
    <x v="0"/>
    <x v="1"/>
    <x v="5"/>
    <x v="5"/>
    <x v="1"/>
    <n v="124.05249999999999"/>
  </r>
  <r>
    <x v="2"/>
    <x v="0"/>
    <x v="1"/>
    <x v="6"/>
    <x v="0"/>
    <x v="1"/>
    <n v="0.1"/>
  </r>
  <r>
    <x v="2"/>
    <x v="0"/>
    <x v="1"/>
    <x v="6"/>
    <x v="1"/>
    <x v="1"/>
    <n v="188.02774515454982"/>
  </r>
  <r>
    <x v="2"/>
    <x v="0"/>
    <x v="1"/>
    <x v="6"/>
    <x v="2"/>
    <x v="1"/>
    <n v="5269.0372306496474"/>
  </r>
  <r>
    <x v="2"/>
    <x v="0"/>
    <x v="1"/>
    <x v="6"/>
    <x v="3"/>
    <x v="1"/>
    <n v="22239.617716719124"/>
  </r>
  <r>
    <x v="2"/>
    <x v="0"/>
    <x v="1"/>
    <x v="6"/>
    <x v="4"/>
    <x v="1"/>
    <n v="19.47"/>
  </r>
  <r>
    <x v="2"/>
    <x v="0"/>
    <x v="1"/>
    <x v="6"/>
    <x v="5"/>
    <x v="1"/>
    <n v="59.73"/>
  </r>
  <r>
    <x v="2"/>
    <x v="0"/>
    <x v="1"/>
    <x v="7"/>
    <x v="1"/>
    <x v="1"/>
    <n v="972.55160319022559"/>
  </r>
  <r>
    <x v="2"/>
    <x v="0"/>
    <x v="1"/>
    <x v="7"/>
    <x v="2"/>
    <x v="1"/>
    <n v="11150.49222049273"/>
  </r>
  <r>
    <x v="2"/>
    <x v="0"/>
    <x v="1"/>
    <x v="7"/>
    <x v="3"/>
    <x v="1"/>
    <n v="27925.132747608695"/>
  </r>
  <r>
    <x v="2"/>
    <x v="0"/>
    <x v="1"/>
    <x v="7"/>
    <x v="4"/>
    <x v="1"/>
    <n v="4.4768632673032904"/>
  </r>
  <r>
    <x v="2"/>
    <x v="0"/>
    <x v="1"/>
    <x v="7"/>
    <x v="5"/>
    <x v="1"/>
    <n v="58.369791489479617"/>
  </r>
  <r>
    <x v="2"/>
    <x v="0"/>
    <x v="1"/>
    <x v="8"/>
    <x v="0"/>
    <x v="1"/>
    <n v="35.953000000000003"/>
  </r>
  <r>
    <x v="2"/>
    <x v="0"/>
    <x v="1"/>
    <x v="8"/>
    <x v="1"/>
    <x v="1"/>
    <n v="601.44990000000007"/>
  </r>
  <r>
    <x v="2"/>
    <x v="0"/>
    <x v="1"/>
    <x v="8"/>
    <x v="2"/>
    <x v="1"/>
    <n v="6136.7628954410166"/>
  </r>
  <r>
    <x v="2"/>
    <x v="0"/>
    <x v="1"/>
    <x v="8"/>
    <x v="3"/>
    <x v="1"/>
    <n v="28670.220780537202"/>
  </r>
  <r>
    <x v="2"/>
    <x v="0"/>
    <x v="1"/>
    <x v="8"/>
    <x v="4"/>
    <x v="1"/>
    <n v="2.6640000000000001"/>
  </r>
  <r>
    <x v="2"/>
    <x v="0"/>
    <x v="2"/>
    <x v="0"/>
    <x v="0"/>
    <x v="1"/>
    <n v="76.271000000000001"/>
  </r>
  <r>
    <x v="2"/>
    <x v="0"/>
    <x v="2"/>
    <x v="0"/>
    <x v="1"/>
    <x v="1"/>
    <n v="418.00015989122414"/>
  </r>
  <r>
    <x v="2"/>
    <x v="0"/>
    <x v="2"/>
    <x v="0"/>
    <x v="2"/>
    <x v="1"/>
    <n v="3597.1934396000001"/>
  </r>
  <r>
    <x v="2"/>
    <x v="0"/>
    <x v="2"/>
    <x v="0"/>
    <x v="3"/>
    <x v="1"/>
    <n v="2916.9962540000001"/>
  </r>
  <r>
    <x v="2"/>
    <x v="0"/>
    <x v="2"/>
    <x v="0"/>
    <x v="4"/>
    <x v="1"/>
    <n v="17.734000000000002"/>
  </r>
  <r>
    <x v="2"/>
    <x v="0"/>
    <x v="2"/>
    <x v="0"/>
    <x v="5"/>
    <x v="1"/>
    <n v="144.16200000000001"/>
  </r>
  <r>
    <x v="2"/>
    <x v="0"/>
    <x v="2"/>
    <x v="1"/>
    <x v="0"/>
    <x v="1"/>
    <n v="300.37"/>
  </r>
  <r>
    <x v="2"/>
    <x v="0"/>
    <x v="2"/>
    <x v="1"/>
    <x v="0"/>
    <x v="0"/>
    <n v="11.01"/>
  </r>
  <r>
    <x v="2"/>
    <x v="0"/>
    <x v="2"/>
    <x v="1"/>
    <x v="1"/>
    <x v="1"/>
    <n v="42.77353108647285"/>
  </r>
  <r>
    <x v="2"/>
    <x v="0"/>
    <x v="2"/>
    <x v="1"/>
    <x v="2"/>
    <x v="1"/>
    <n v="1851.9119999999998"/>
  </r>
  <r>
    <x v="2"/>
    <x v="0"/>
    <x v="2"/>
    <x v="1"/>
    <x v="3"/>
    <x v="1"/>
    <n v="2279.5834"/>
  </r>
  <r>
    <x v="2"/>
    <x v="0"/>
    <x v="2"/>
    <x v="1"/>
    <x v="4"/>
    <x v="1"/>
    <n v="56.197000000000003"/>
  </r>
  <r>
    <x v="2"/>
    <x v="0"/>
    <x v="2"/>
    <x v="1"/>
    <x v="5"/>
    <x v="1"/>
    <n v="305.26"/>
  </r>
  <r>
    <x v="2"/>
    <x v="0"/>
    <x v="2"/>
    <x v="2"/>
    <x v="0"/>
    <x v="1"/>
    <n v="193.88"/>
  </r>
  <r>
    <x v="2"/>
    <x v="0"/>
    <x v="2"/>
    <x v="2"/>
    <x v="1"/>
    <x v="1"/>
    <n v="870.45619999999985"/>
  </r>
  <r>
    <x v="2"/>
    <x v="0"/>
    <x v="2"/>
    <x v="2"/>
    <x v="2"/>
    <x v="1"/>
    <n v="21.483000000000001"/>
  </r>
  <r>
    <x v="2"/>
    <x v="0"/>
    <x v="2"/>
    <x v="2"/>
    <x v="3"/>
    <x v="1"/>
    <n v="337.25900000000001"/>
  </r>
  <r>
    <x v="2"/>
    <x v="0"/>
    <x v="2"/>
    <x v="2"/>
    <x v="4"/>
    <x v="1"/>
    <n v="17.592300000000002"/>
  </r>
  <r>
    <x v="2"/>
    <x v="0"/>
    <x v="2"/>
    <x v="2"/>
    <x v="5"/>
    <x v="1"/>
    <n v="381.6"/>
  </r>
  <r>
    <x v="2"/>
    <x v="0"/>
    <x v="2"/>
    <x v="3"/>
    <x v="0"/>
    <x v="1"/>
    <n v="431.57"/>
  </r>
  <r>
    <x v="2"/>
    <x v="0"/>
    <x v="2"/>
    <x v="3"/>
    <x v="1"/>
    <x v="1"/>
    <n v="746.44146000000001"/>
  </r>
  <r>
    <x v="2"/>
    <x v="0"/>
    <x v="2"/>
    <x v="3"/>
    <x v="2"/>
    <x v="1"/>
    <n v="442.99299999999999"/>
  </r>
  <r>
    <x v="2"/>
    <x v="0"/>
    <x v="2"/>
    <x v="3"/>
    <x v="3"/>
    <x v="1"/>
    <n v="2.9050999999999996"/>
  </r>
  <r>
    <x v="2"/>
    <x v="0"/>
    <x v="2"/>
    <x v="3"/>
    <x v="4"/>
    <x v="1"/>
    <n v="6.6573799999999999"/>
  </r>
  <r>
    <x v="2"/>
    <x v="0"/>
    <x v="2"/>
    <x v="3"/>
    <x v="5"/>
    <x v="1"/>
    <n v="167.9"/>
  </r>
  <r>
    <x v="2"/>
    <x v="0"/>
    <x v="2"/>
    <x v="4"/>
    <x v="0"/>
    <x v="1"/>
    <n v="6"/>
  </r>
  <r>
    <x v="2"/>
    <x v="0"/>
    <x v="2"/>
    <x v="4"/>
    <x v="0"/>
    <x v="0"/>
    <n v="1471.97"/>
  </r>
  <r>
    <x v="2"/>
    <x v="0"/>
    <x v="2"/>
    <x v="4"/>
    <x v="1"/>
    <x v="1"/>
    <n v="124.26022257437106"/>
  </r>
  <r>
    <x v="2"/>
    <x v="0"/>
    <x v="2"/>
    <x v="4"/>
    <x v="2"/>
    <x v="1"/>
    <n v="18790.767571876226"/>
  </r>
  <r>
    <x v="2"/>
    <x v="0"/>
    <x v="2"/>
    <x v="4"/>
    <x v="3"/>
    <x v="1"/>
    <n v="29.662479304866679"/>
  </r>
  <r>
    <x v="2"/>
    <x v="0"/>
    <x v="2"/>
    <x v="4"/>
    <x v="4"/>
    <x v="1"/>
    <n v="7.9831493526584669"/>
  </r>
  <r>
    <x v="2"/>
    <x v="0"/>
    <x v="2"/>
    <x v="4"/>
    <x v="5"/>
    <x v="1"/>
    <n v="18.287560000000003"/>
  </r>
  <r>
    <x v="2"/>
    <x v="0"/>
    <x v="2"/>
    <x v="5"/>
    <x v="0"/>
    <x v="1"/>
    <n v="40.746000000000002"/>
  </r>
  <r>
    <x v="2"/>
    <x v="0"/>
    <x v="2"/>
    <x v="5"/>
    <x v="0"/>
    <x v="0"/>
    <n v="204.88"/>
  </r>
  <r>
    <x v="2"/>
    <x v="0"/>
    <x v="2"/>
    <x v="5"/>
    <x v="1"/>
    <x v="1"/>
    <n v="357.27158195417803"/>
  </r>
  <r>
    <x v="2"/>
    <x v="0"/>
    <x v="2"/>
    <x v="5"/>
    <x v="2"/>
    <x v="1"/>
    <n v="8053.7649143920762"/>
  </r>
  <r>
    <x v="2"/>
    <x v="0"/>
    <x v="2"/>
    <x v="5"/>
    <x v="3"/>
    <x v="1"/>
    <n v="136.22299999999998"/>
  </r>
  <r>
    <x v="2"/>
    <x v="0"/>
    <x v="2"/>
    <x v="5"/>
    <x v="4"/>
    <x v="1"/>
    <n v="14.624000000000001"/>
  </r>
  <r>
    <x v="2"/>
    <x v="0"/>
    <x v="2"/>
    <x v="5"/>
    <x v="5"/>
    <x v="1"/>
    <n v="122.79599999999999"/>
  </r>
  <r>
    <x v="2"/>
    <x v="0"/>
    <x v="2"/>
    <x v="6"/>
    <x v="1"/>
    <x v="1"/>
    <n v="58.160331763110015"/>
  </r>
  <r>
    <x v="2"/>
    <x v="0"/>
    <x v="2"/>
    <x v="6"/>
    <x v="2"/>
    <x v="1"/>
    <n v="1492.2911141841798"/>
  </r>
  <r>
    <x v="2"/>
    <x v="0"/>
    <x v="2"/>
    <x v="6"/>
    <x v="3"/>
    <x v="1"/>
    <n v="5841.0008808633429"/>
  </r>
  <r>
    <x v="2"/>
    <x v="0"/>
    <x v="2"/>
    <x v="6"/>
    <x v="4"/>
    <x v="1"/>
    <n v="18.382574754025775"/>
  </r>
  <r>
    <x v="2"/>
    <x v="0"/>
    <x v="2"/>
    <x v="6"/>
    <x v="5"/>
    <x v="1"/>
    <n v="12.75"/>
  </r>
  <r>
    <x v="2"/>
    <x v="0"/>
    <x v="2"/>
    <x v="7"/>
    <x v="1"/>
    <x v="1"/>
    <n v="256.95761809004341"/>
  </r>
  <r>
    <x v="2"/>
    <x v="0"/>
    <x v="2"/>
    <x v="7"/>
    <x v="2"/>
    <x v="1"/>
    <n v="628.27827923211021"/>
  </r>
  <r>
    <x v="2"/>
    <x v="0"/>
    <x v="2"/>
    <x v="7"/>
    <x v="3"/>
    <x v="1"/>
    <n v="5024.902624639496"/>
  </r>
  <r>
    <x v="2"/>
    <x v="0"/>
    <x v="2"/>
    <x v="7"/>
    <x v="4"/>
    <x v="1"/>
    <n v="12.426090584799937"/>
  </r>
  <r>
    <x v="2"/>
    <x v="0"/>
    <x v="2"/>
    <x v="8"/>
    <x v="0"/>
    <x v="1"/>
    <n v="26.829000000000001"/>
  </r>
  <r>
    <x v="2"/>
    <x v="0"/>
    <x v="2"/>
    <x v="8"/>
    <x v="1"/>
    <x v="1"/>
    <n v="808.15150000000006"/>
  </r>
  <r>
    <x v="2"/>
    <x v="0"/>
    <x v="2"/>
    <x v="8"/>
    <x v="2"/>
    <x v="1"/>
    <n v="3961.9277820874063"/>
  </r>
  <r>
    <x v="2"/>
    <x v="0"/>
    <x v="2"/>
    <x v="8"/>
    <x v="3"/>
    <x v="1"/>
    <n v="716.37130297247734"/>
  </r>
  <r>
    <x v="2"/>
    <x v="0"/>
    <x v="2"/>
    <x v="8"/>
    <x v="4"/>
    <x v="1"/>
    <n v="4.17"/>
  </r>
  <r>
    <x v="2"/>
    <x v="0"/>
    <x v="3"/>
    <x v="0"/>
    <x v="0"/>
    <x v="1"/>
    <n v="196.34711100000001"/>
  </r>
  <r>
    <x v="2"/>
    <x v="0"/>
    <x v="3"/>
    <x v="0"/>
    <x v="0"/>
    <x v="0"/>
    <n v="317.02"/>
  </r>
  <r>
    <x v="2"/>
    <x v="0"/>
    <x v="3"/>
    <x v="0"/>
    <x v="1"/>
    <x v="1"/>
    <n v="288.04845766728351"/>
  </r>
  <r>
    <x v="2"/>
    <x v="0"/>
    <x v="3"/>
    <x v="0"/>
    <x v="2"/>
    <x v="1"/>
    <n v="712.95664340000008"/>
  </r>
  <r>
    <x v="2"/>
    <x v="0"/>
    <x v="3"/>
    <x v="0"/>
    <x v="3"/>
    <x v="1"/>
    <n v="167.35999999999999"/>
  </r>
  <r>
    <x v="2"/>
    <x v="0"/>
    <x v="3"/>
    <x v="0"/>
    <x v="4"/>
    <x v="1"/>
    <n v="16.185200000000002"/>
  </r>
  <r>
    <x v="2"/>
    <x v="0"/>
    <x v="3"/>
    <x v="0"/>
    <x v="5"/>
    <x v="1"/>
    <n v="242.13"/>
  </r>
  <r>
    <x v="2"/>
    <x v="0"/>
    <x v="3"/>
    <x v="1"/>
    <x v="0"/>
    <x v="1"/>
    <n v="517.08399999999995"/>
  </r>
  <r>
    <x v="2"/>
    <x v="0"/>
    <x v="3"/>
    <x v="1"/>
    <x v="0"/>
    <x v="0"/>
    <n v="17400.560000000001"/>
  </r>
  <r>
    <x v="2"/>
    <x v="0"/>
    <x v="3"/>
    <x v="1"/>
    <x v="1"/>
    <x v="1"/>
    <n v="77.653232399337895"/>
  </r>
  <r>
    <x v="2"/>
    <x v="0"/>
    <x v="3"/>
    <x v="1"/>
    <x v="2"/>
    <x v="1"/>
    <n v="1362.0810000000001"/>
  </r>
  <r>
    <x v="2"/>
    <x v="0"/>
    <x v="3"/>
    <x v="1"/>
    <x v="3"/>
    <x v="1"/>
    <n v="5662.5407000000005"/>
  </r>
  <r>
    <x v="2"/>
    <x v="0"/>
    <x v="3"/>
    <x v="1"/>
    <x v="4"/>
    <x v="1"/>
    <n v="94.433999999999997"/>
  </r>
  <r>
    <x v="2"/>
    <x v="0"/>
    <x v="3"/>
    <x v="1"/>
    <x v="5"/>
    <x v="1"/>
    <n v="130.75"/>
  </r>
  <r>
    <x v="2"/>
    <x v="0"/>
    <x v="3"/>
    <x v="2"/>
    <x v="0"/>
    <x v="1"/>
    <n v="459.71"/>
  </r>
  <r>
    <x v="2"/>
    <x v="0"/>
    <x v="3"/>
    <x v="2"/>
    <x v="0"/>
    <x v="0"/>
    <n v="134106.48000000001"/>
  </r>
  <r>
    <x v="2"/>
    <x v="0"/>
    <x v="3"/>
    <x v="2"/>
    <x v="1"/>
    <x v="1"/>
    <n v="480.27479999999991"/>
  </r>
  <r>
    <x v="2"/>
    <x v="0"/>
    <x v="3"/>
    <x v="2"/>
    <x v="2"/>
    <x v="1"/>
    <n v="104.809"/>
  </r>
  <r>
    <x v="2"/>
    <x v="0"/>
    <x v="3"/>
    <x v="2"/>
    <x v="3"/>
    <x v="1"/>
    <n v="197.29939999999999"/>
  </r>
  <r>
    <x v="2"/>
    <x v="0"/>
    <x v="3"/>
    <x v="2"/>
    <x v="4"/>
    <x v="1"/>
    <n v="47.741700000000002"/>
  </r>
  <r>
    <x v="2"/>
    <x v="0"/>
    <x v="3"/>
    <x v="2"/>
    <x v="5"/>
    <x v="1"/>
    <n v="188.82999999999998"/>
  </r>
  <r>
    <x v="2"/>
    <x v="0"/>
    <x v="3"/>
    <x v="3"/>
    <x v="0"/>
    <x v="1"/>
    <n v="371.84000000000003"/>
  </r>
  <r>
    <x v="2"/>
    <x v="0"/>
    <x v="3"/>
    <x v="3"/>
    <x v="0"/>
    <x v="0"/>
    <n v="8.42"/>
  </r>
  <r>
    <x v="2"/>
    <x v="0"/>
    <x v="3"/>
    <x v="3"/>
    <x v="1"/>
    <x v="1"/>
    <n v="79.943579999999997"/>
  </r>
  <r>
    <x v="2"/>
    <x v="0"/>
    <x v="3"/>
    <x v="3"/>
    <x v="2"/>
    <x v="1"/>
    <n v="689.30399999999986"/>
  </r>
  <r>
    <x v="2"/>
    <x v="0"/>
    <x v="3"/>
    <x v="3"/>
    <x v="3"/>
    <x v="1"/>
    <n v="52.521740000000001"/>
  </r>
  <r>
    <x v="2"/>
    <x v="0"/>
    <x v="3"/>
    <x v="3"/>
    <x v="4"/>
    <x v="1"/>
    <n v="15.347940000000001"/>
  </r>
  <r>
    <x v="2"/>
    <x v="0"/>
    <x v="3"/>
    <x v="3"/>
    <x v="5"/>
    <x v="1"/>
    <n v="3.76"/>
  </r>
  <r>
    <x v="2"/>
    <x v="0"/>
    <x v="3"/>
    <x v="4"/>
    <x v="0"/>
    <x v="1"/>
    <n v="8.6999999999999993"/>
  </r>
  <r>
    <x v="2"/>
    <x v="0"/>
    <x v="3"/>
    <x v="4"/>
    <x v="0"/>
    <x v="0"/>
    <n v="38814.42"/>
  </r>
  <r>
    <x v="2"/>
    <x v="0"/>
    <x v="3"/>
    <x v="4"/>
    <x v="1"/>
    <x v="1"/>
    <n v="281.18651720194373"/>
  </r>
  <r>
    <x v="2"/>
    <x v="0"/>
    <x v="3"/>
    <x v="4"/>
    <x v="2"/>
    <x v="1"/>
    <n v="1209.0999466351225"/>
  </r>
  <r>
    <x v="2"/>
    <x v="0"/>
    <x v="3"/>
    <x v="4"/>
    <x v="3"/>
    <x v="1"/>
    <n v="55.551739012850113"/>
  </r>
  <r>
    <x v="2"/>
    <x v="0"/>
    <x v="3"/>
    <x v="4"/>
    <x v="4"/>
    <x v="1"/>
    <n v="12.521079782065122"/>
  </r>
  <r>
    <x v="2"/>
    <x v="0"/>
    <x v="3"/>
    <x v="4"/>
    <x v="5"/>
    <x v="1"/>
    <n v="44.157000000000004"/>
  </r>
  <r>
    <x v="2"/>
    <x v="0"/>
    <x v="3"/>
    <x v="5"/>
    <x v="0"/>
    <x v="0"/>
    <n v="94139.22"/>
  </r>
  <r>
    <x v="2"/>
    <x v="0"/>
    <x v="3"/>
    <x v="5"/>
    <x v="1"/>
    <x v="1"/>
    <n v="67.83350015180153"/>
  </r>
  <r>
    <x v="2"/>
    <x v="0"/>
    <x v="3"/>
    <x v="5"/>
    <x v="2"/>
    <x v="1"/>
    <n v="934.17599672334597"/>
  </r>
  <r>
    <x v="2"/>
    <x v="0"/>
    <x v="3"/>
    <x v="5"/>
    <x v="3"/>
    <x v="1"/>
    <n v="31.783999999999999"/>
  </r>
  <r>
    <x v="2"/>
    <x v="0"/>
    <x v="3"/>
    <x v="5"/>
    <x v="4"/>
    <x v="1"/>
    <n v="31.106999999999999"/>
  </r>
  <r>
    <x v="2"/>
    <x v="0"/>
    <x v="3"/>
    <x v="5"/>
    <x v="5"/>
    <x v="1"/>
    <n v="100.91"/>
  </r>
  <r>
    <x v="2"/>
    <x v="0"/>
    <x v="3"/>
    <x v="6"/>
    <x v="0"/>
    <x v="1"/>
    <n v="0.42499999999999999"/>
  </r>
  <r>
    <x v="2"/>
    <x v="0"/>
    <x v="3"/>
    <x v="6"/>
    <x v="1"/>
    <x v="1"/>
    <n v="129.44948210561992"/>
  </r>
  <r>
    <x v="2"/>
    <x v="0"/>
    <x v="3"/>
    <x v="6"/>
    <x v="2"/>
    <x v="1"/>
    <n v="109.85523999999999"/>
  </r>
  <r>
    <x v="2"/>
    <x v="0"/>
    <x v="3"/>
    <x v="6"/>
    <x v="3"/>
    <x v="1"/>
    <n v="227.71200000000002"/>
  </r>
  <r>
    <x v="2"/>
    <x v="0"/>
    <x v="3"/>
    <x v="6"/>
    <x v="4"/>
    <x v="1"/>
    <n v="39.874000000000002"/>
  </r>
  <r>
    <x v="2"/>
    <x v="0"/>
    <x v="3"/>
    <x v="6"/>
    <x v="5"/>
    <x v="1"/>
    <n v="51.450525599999999"/>
  </r>
  <r>
    <x v="2"/>
    <x v="0"/>
    <x v="3"/>
    <x v="7"/>
    <x v="1"/>
    <x v="1"/>
    <n v="53.168500000000009"/>
  </r>
  <r>
    <x v="2"/>
    <x v="0"/>
    <x v="3"/>
    <x v="7"/>
    <x v="2"/>
    <x v="1"/>
    <n v="584.10138117845725"/>
  </r>
  <r>
    <x v="2"/>
    <x v="0"/>
    <x v="3"/>
    <x v="7"/>
    <x v="3"/>
    <x v="1"/>
    <n v="140.39245433988521"/>
  </r>
  <r>
    <x v="2"/>
    <x v="0"/>
    <x v="3"/>
    <x v="7"/>
    <x v="4"/>
    <x v="1"/>
    <n v="5.4192052718806725"/>
  </r>
  <r>
    <x v="2"/>
    <x v="0"/>
    <x v="3"/>
    <x v="8"/>
    <x v="0"/>
    <x v="1"/>
    <n v="28.422000000000001"/>
  </r>
  <r>
    <x v="2"/>
    <x v="0"/>
    <x v="3"/>
    <x v="8"/>
    <x v="1"/>
    <x v="1"/>
    <n v="634.15649999999994"/>
  </r>
  <r>
    <x v="2"/>
    <x v="0"/>
    <x v="3"/>
    <x v="8"/>
    <x v="2"/>
    <x v="1"/>
    <n v="1177.9367052342272"/>
  </r>
  <r>
    <x v="2"/>
    <x v="0"/>
    <x v="3"/>
    <x v="8"/>
    <x v="3"/>
    <x v="1"/>
    <n v="1166.6250572226593"/>
  </r>
  <r>
    <x v="2"/>
    <x v="0"/>
    <x v="3"/>
    <x v="8"/>
    <x v="4"/>
    <x v="1"/>
    <n v="13"/>
  </r>
  <r>
    <x v="2"/>
    <x v="0"/>
    <x v="3"/>
    <x v="8"/>
    <x v="5"/>
    <x v="1"/>
    <n v="3.4660000000000002"/>
  </r>
  <r>
    <x v="2"/>
    <x v="0"/>
    <x v="4"/>
    <x v="0"/>
    <x v="0"/>
    <x v="1"/>
    <n v="242.11164999999997"/>
  </r>
  <r>
    <x v="2"/>
    <x v="0"/>
    <x v="4"/>
    <x v="0"/>
    <x v="0"/>
    <x v="0"/>
    <n v="85638.23000000001"/>
  </r>
  <r>
    <x v="2"/>
    <x v="0"/>
    <x v="4"/>
    <x v="0"/>
    <x v="1"/>
    <x v="1"/>
    <n v="18.463228069306851"/>
  </r>
  <r>
    <x v="2"/>
    <x v="0"/>
    <x v="4"/>
    <x v="0"/>
    <x v="2"/>
    <x v="1"/>
    <n v="1245.2007570000001"/>
  </r>
  <r>
    <x v="2"/>
    <x v="0"/>
    <x v="4"/>
    <x v="0"/>
    <x v="3"/>
    <x v="1"/>
    <n v="644.28296"/>
  </r>
  <r>
    <x v="2"/>
    <x v="0"/>
    <x v="4"/>
    <x v="0"/>
    <x v="4"/>
    <x v="1"/>
    <n v="25.226700000000001"/>
  </r>
  <r>
    <x v="2"/>
    <x v="0"/>
    <x v="4"/>
    <x v="0"/>
    <x v="5"/>
    <x v="1"/>
    <n v="112.75"/>
  </r>
  <r>
    <x v="2"/>
    <x v="0"/>
    <x v="4"/>
    <x v="1"/>
    <x v="0"/>
    <x v="1"/>
    <n v="675.56000000000006"/>
  </r>
  <r>
    <x v="2"/>
    <x v="0"/>
    <x v="4"/>
    <x v="1"/>
    <x v="0"/>
    <x v="0"/>
    <n v="135285.74"/>
  </r>
  <r>
    <x v="2"/>
    <x v="0"/>
    <x v="4"/>
    <x v="1"/>
    <x v="1"/>
    <x v="1"/>
    <n v="10.724218319630479"/>
  </r>
  <r>
    <x v="2"/>
    <x v="0"/>
    <x v="4"/>
    <x v="1"/>
    <x v="2"/>
    <x v="1"/>
    <n v="66.641999999999996"/>
  </r>
  <r>
    <x v="2"/>
    <x v="0"/>
    <x v="4"/>
    <x v="1"/>
    <x v="3"/>
    <x v="1"/>
    <n v="111.98480000000001"/>
  </r>
  <r>
    <x v="2"/>
    <x v="0"/>
    <x v="4"/>
    <x v="1"/>
    <x v="4"/>
    <x v="1"/>
    <n v="171.66400000000002"/>
  </r>
  <r>
    <x v="2"/>
    <x v="0"/>
    <x v="4"/>
    <x v="1"/>
    <x v="5"/>
    <x v="1"/>
    <n v="108.25"/>
  </r>
  <r>
    <x v="2"/>
    <x v="0"/>
    <x v="4"/>
    <x v="2"/>
    <x v="0"/>
    <x v="1"/>
    <n v="105.25"/>
  </r>
  <r>
    <x v="2"/>
    <x v="0"/>
    <x v="4"/>
    <x v="2"/>
    <x v="0"/>
    <x v="0"/>
    <n v="125498.39"/>
  </r>
  <r>
    <x v="2"/>
    <x v="0"/>
    <x v="4"/>
    <x v="2"/>
    <x v="1"/>
    <x v="1"/>
    <n v="28.825400000000002"/>
  </r>
  <r>
    <x v="2"/>
    <x v="0"/>
    <x v="4"/>
    <x v="2"/>
    <x v="2"/>
    <x v="1"/>
    <n v="9.89"/>
  </r>
  <r>
    <x v="2"/>
    <x v="0"/>
    <x v="4"/>
    <x v="2"/>
    <x v="3"/>
    <x v="1"/>
    <n v="170.74180000000001"/>
  </r>
  <r>
    <x v="2"/>
    <x v="0"/>
    <x v="4"/>
    <x v="2"/>
    <x v="4"/>
    <x v="1"/>
    <n v="57.220200000000006"/>
  </r>
  <r>
    <x v="2"/>
    <x v="0"/>
    <x v="4"/>
    <x v="3"/>
    <x v="0"/>
    <x v="1"/>
    <n v="413"/>
  </r>
  <r>
    <x v="2"/>
    <x v="0"/>
    <x v="4"/>
    <x v="3"/>
    <x v="0"/>
    <x v="0"/>
    <n v="97.31"/>
  </r>
  <r>
    <x v="2"/>
    <x v="0"/>
    <x v="4"/>
    <x v="3"/>
    <x v="1"/>
    <x v="1"/>
    <n v="49.505420000000001"/>
  </r>
  <r>
    <x v="2"/>
    <x v="0"/>
    <x v="4"/>
    <x v="3"/>
    <x v="2"/>
    <x v="1"/>
    <n v="672.53599999999994"/>
  </r>
  <r>
    <x v="2"/>
    <x v="0"/>
    <x v="4"/>
    <x v="3"/>
    <x v="3"/>
    <x v="1"/>
    <n v="41.577679999999994"/>
  </r>
  <r>
    <x v="2"/>
    <x v="0"/>
    <x v="4"/>
    <x v="3"/>
    <x v="4"/>
    <x v="1"/>
    <n v="54.145344999999999"/>
  </r>
  <r>
    <x v="2"/>
    <x v="0"/>
    <x v="4"/>
    <x v="3"/>
    <x v="5"/>
    <x v="1"/>
    <n v="5.81"/>
  </r>
  <r>
    <x v="2"/>
    <x v="0"/>
    <x v="4"/>
    <x v="4"/>
    <x v="0"/>
    <x v="1"/>
    <n v="81.150000000000006"/>
  </r>
  <r>
    <x v="2"/>
    <x v="0"/>
    <x v="4"/>
    <x v="4"/>
    <x v="0"/>
    <x v="0"/>
    <n v="92072.839000000007"/>
  </r>
  <r>
    <x v="2"/>
    <x v="0"/>
    <x v="4"/>
    <x v="4"/>
    <x v="1"/>
    <x v="1"/>
    <n v="160.97903338484792"/>
  </r>
  <r>
    <x v="2"/>
    <x v="0"/>
    <x v="4"/>
    <x v="4"/>
    <x v="2"/>
    <x v="1"/>
    <n v="865.17460405269981"/>
  </r>
  <r>
    <x v="2"/>
    <x v="0"/>
    <x v="4"/>
    <x v="4"/>
    <x v="3"/>
    <x v="1"/>
    <n v="7.1239355023816673"/>
  </r>
  <r>
    <x v="2"/>
    <x v="0"/>
    <x v="4"/>
    <x v="4"/>
    <x v="4"/>
    <x v="1"/>
    <n v="10.490440482165734"/>
  </r>
  <r>
    <x v="2"/>
    <x v="0"/>
    <x v="4"/>
    <x v="4"/>
    <x v="5"/>
    <x v="1"/>
    <n v="133.17400000000001"/>
  </r>
  <r>
    <x v="2"/>
    <x v="0"/>
    <x v="4"/>
    <x v="5"/>
    <x v="0"/>
    <x v="1"/>
    <n v="6.2E-2"/>
  </r>
  <r>
    <x v="2"/>
    <x v="0"/>
    <x v="4"/>
    <x v="5"/>
    <x v="0"/>
    <x v="0"/>
    <n v="184619.64299999998"/>
  </r>
  <r>
    <x v="2"/>
    <x v="0"/>
    <x v="4"/>
    <x v="5"/>
    <x v="1"/>
    <x v="1"/>
    <n v="2.0693270980727743"/>
  </r>
  <r>
    <x v="2"/>
    <x v="0"/>
    <x v="4"/>
    <x v="5"/>
    <x v="2"/>
    <x v="1"/>
    <n v="90.121408566073612"/>
  </r>
  <r>
    <x v="2"/>
    <x v="0"/>
    <x v="4"/>
    <x v="5"/>
    <x v="3"/>
    <x v="1"/>
    <n v="49.979168065127205"/>
  </r>
  <r>
    <x v="2"/>
    <x v="0"/>
    <x v="4"/>
    <x v="5"/>
    <x v="4"/>
    <x v="1"/>
    <n v="75.317999999999984"/>
  </r>
  <r>
    <x v="2"/>
    <x v="0"/>
    <x v="4"/>
    <x v="6"/>
    <x v="0"/>
    <x v="1"/>
    <n v="163.74"/>
  </r>
  <r>
    <x v="2"/>
    <x v="0"/>
    <x v="4"/>
    <x v="6"/>
    <x v="1"/>
    <x v="1"/>
    <n v="426.79141494191998"/>
  </r>
  <r>
    <x v="2"/>
    <x v="0"/>
    <x v="4"/>
    <x v="6"/>
    <x v="2"/>
    <x v="1"/>
    <n v="36.592999999999996"/>
  </r>
  <r>
    <x v="2"/>
    <x v="0"/>
    <x v="4"/>
    <x v="6"/>
    <x v="3"/>
    <x v="1"/>
    <n v="472.22699999999998"/>
  </r>
  <r>
    <x v="2"/>
    <x v="0"/>
    <x v="4"/>
    <x v="6"/>
    <x v="4"/>
    <x v="1"/>
    <n v="27.010999999999999"/>
  </r>
  <r>
    <x v="2"/>
    <x v="0"/>
    <x v="4"/>
    <x v="7"/>
    <x v="0"/>
    <x v="1"/>
    <n v="11.4"/>
  </r>
  <r>
    <x v="2"/>
    <x v="0"/>
    <x v="4"/>
    <x v="7"/>
    <x v="1"/>
    <x v="1"/>
    <n v="91.538430242895942"/>
  </r>
  <r>
    <x v="2"/>
    <x v="0"/>
    <x v="4"/>
    <x v="7"/>
    <x v="2"/>
    <x v="1"/>
    <n v="11.976000000000001"/>
  </r>
  <r>
    <x v="2"/>
    <x v="0"/>
    <x v="4"/>
    <x v="7"/>
    <x v="3"/>
    <x v="1"/>
    <n v="81.400000000000006"/>
  </r>
  <r>
    <x v="2"/>
    <x v="0"/>
    <x v="4"/>
    <x v="7"/>
    <x v="4"/>
    <x v="1"/>
    <n v="14.792262710125486"/>
  </r>
  <r>
    <x v="2"/>
    <x v="0"/>
    <x v="4"/>
    <x v="7"/>
    <x v="5"/>
    <x v="1"/>
    <n v="4.0766905010961922"/>
  </r>
  <r>
    <x v="2"/>
    <x v="0"/>
    <x v="4"/>
    <x v="8"/>
    <x v="0"/>
    <x v="1"/>
    <n v="100.446"/>
  </r>
  <r>
    <x v="2"/>
    <x v="0"/>
    <x v="4"/>
    <x v="8"/>
    <x v="1"/>
    <x v="1"/>
    <n v="643.78160000000003"/>
  </r>
  <r>
    <x v="2"/>
    <x v="0"/>
    <x v="4"/>
    <x v="8"/>
    <x v="2"/>
    <x v="1"/>
    <n v="20.36477287523503"/>
  </r>
  <r>
    <x v="2"/>
    <x v="0"/>
    <x v="4"/>
    <x v="8"/>
    <x v="3"/>
    <x v="1"/>
    <n v="247.07415950696986"/>
  </r>
  <r>
    <x v="2"/>
    <x v="0"/>
    <x v="4"/>
    <x v="8"/>
    <x v="4"/>
    <x v="1"/>
    <n v="40.212000000000003"/>
  </r>
  <r>
    <x v="2"/>
    <x v="0"/>
    <x v="4"/>
    <x v="8"/>
    <x v="5"/>
    <x v="1"/>
    <n v="1.8"/>
  </r>
  <r>
    <x v="2"/>
    <x v="0"/>
    <x v="5"/>
    <x v="0"/>
    <x v="0"/>
    <x v="1"/>
    <n v="1608.6224440000001"/>
  </r>
  <r>
    <x v="2"/>
    <x v="0"/>
    <x v="5"/>
    <x v="0"/>
    <x v="0"/>
    <x v="0"/>
    <n v="99055.41"/>
  </r>
  <r>
    <x v="2"/>
    <x v="0"/>
    <x v="5"/>
    <x v="0"/>
    <x v="2"/>
    <x v="1"/>
    <n v="24.674114199999998"/>
  </r>
  <r>
    <x v="2"/>
    <x v="0"/>
    <x v="5"/>
    <x v="0"/>
    <x v="3"/>
    <x v="1"/>
    <n v="1193.5400050000001"/>
  </r>
  <r>
    <x v="2"/>
    <x v="0"/>
    <x v="5"/>
    <x v="0"/>
    <x v="4"/>
    <x v="1"/>
    <n v="241.64170000000001"/>
  </r>
  <r>
    <x v="2"/>
    <x v="0"/>
    <x v="5"/>
    <x v="0"/>
    <x v="5"/>
    <x v="1"/>
    <n v="75.62"/>
  </r>
  <r>
    <x v="2"/>
    <x v="0"/>
    <x v="5"/>
    <x v="1"/>
    <x v="0"/>
    <x v="1"/>
    <n v="483.11700000000008"/>
  </r>
  <r>
    <x v="2"/>
    <x v="0"/>
    <x v="5"/>
    <x v="1"/>
    <x v="0"/>
    <x v="0"/>
    <n v="75098.55"/>
  </r>
  <r>
    <x v="2"/>
    <x v="0"/>
    <x v="5"/>
    <x v="1"/>
    <x v="1"/>
    <x v="1"/>
    <n v="16.809461793619274"/>
  </r>
  <r>
    <x v="2"/>
    <x v="0"/>
    <x v="5"/>
    <x v="1"/>
    <x v="2"/>
    <x v="1"/>
    <n v="278.83699999999999"/>
  </r>
  <r>
    <x v="2"/>
    <x v="0"/>
    <x v="5"/>
    <x v="1"/>
    <x v="3"/>
    <x v="1"/>
    <n v="267.39850000000001"/>
  </r>
  <r>
    <x v="2"/>
    <x v="0"/>
    <x v="5"/>
    <x v="1"/>
    <x v="4"/>
    <x v="1"/>
    <n v="63.047999999999995"/>
  </r>
  <r>
    <x v="2"/>
    <x v="0"/>
    <x v="5"/>
    <x v="1"/>
    <x v="5"/>
    <x v="1"/>
    <n v="54.39"/>
  </r>
  <r>
    <x v="2"/>
    <x v="0"/>
    <x v="5"/>
    <x v="2"/>
    <x v="0"/>
    <x v="1"/>
    <n v="323.988"/>
  </r>
  <r>
    <x v="2"/>
    <x v="0"/>
    <x v="5"/>
    <x v="2"/>
    <x v="0"/>
    <x v="0"/>
    <n v="31927.040000000001"/>
  </r>
  <r>
    <x v="2"/>
    <x v="0"/>
    <x v="5"/>
    <x v="2"/>
    <x v="1"/>
    <x v="1"/>
    <n v="12.6236"/>
  </r>
  <r>
    <x v="2"/>
    <x v="0"/>
    <x v="5"/>
    <x v="2"/>
    <x v="2"/>
    <x v="1"/>
    <n v="43.485000000000007"/>
  </r>
  <r>
    <x v="2"/>
    <x v="0"/>
    <x v="5"/>
    <x v="2"/>
    <x v="3"/>
    <x v="1"/>
    <n v="186.34799999999998"/>
  </r>
  <r>
    <x v="2"/>
    <x v="0"/>
    <x v="5"/>
    <x v="2"/>
    <x v="4"/>
    <x v="1"/>
    <n v="27.471900000000002"/>
  </r>
  <r>
    <x v="2"/>
    <x v="0"/>
    <x v="5"/>
    <x v="3"/>
    <x v="0"/>
    <x v="1"/>
    <n v="304.56"/>
  </r>
  <r>
    <x v="2"/>
    <x v="0"/>
    <x v="5"/>
    <x v="3"/>
    <x v="0"/>
    <x v="0"/>
    <n v="46286.509999999995"/>
  </r>
  <r>
    <x v="2"/>
    <x v="0"/>
    <x v="5"/>
    <x v="3"/>
    <x v="1"/>
    <x v="1"/>
    <n v="53.263040000000004"/>
  </r>
  <r>
    <x v="2"/>
    <x v="0"/>
    <x v="5"/>
    <x v="3"/>
    <x v="2"/>
    <x v="1"/>
    <n v="206.91000000000003"/>
  </r>
  <r>
    <x v="2"/>
    <x v="0"/>
    <x v="5"/>
    <x v="3"/>
    <x v="3"/>
    <x v="1"/>
    <n v="20.402419999999999"/>
  </r>
  <r>
    <x v="2"/>
    <x v="0"/>
    <x v="5"/>
    <x v="3"/>
    <x v="4"/>
    <x v="1"/>
    <n v="79.248144999999994"/>
  </r>
  <r>
    <x v="2"/>
    <x v="0"/>
    <x v="5"/>
    <x v="3"/>
    <x v="5"/>
    <x v="1"/>
    <n v="39.72"/>
  </r>
  <r>
    <x v="2"/>
    <x v="0"/>
    <x v="5"/>
    <x v="4"/>
    <x v="0"/>
    <x v="1"/>
    <n v="893.36104999999998"/>
  </r>
  <r>
    <x v="2"/>
    <x v="0"/>
    <x v="5"/>
    <x v="4"/>
    <x v="0"/>
    <x v="0"/>
    <n v="47831.974000000002"/>
  </r>
  <r>
    <x v="2"/>
    <x v="0"/>
    <x v="5"/>
    <x v="4"/>
    <x v="1"/>
    <x v="1"/>
    <n v="22.145153861984902"/>
  </r>
  <r>
    <x v="2"/>
    <x v="0"/>
    <x v="5"/>
    <x v="4"/>
    <x v="2"/>
    <x v="1"/>
    <n v="809.86435482177808"/>
  </r>
  <r>
    <x v="2"/>
    <x v="0"/>
    <x v="5"/>
    <x v="4"/>
    <x v="3"/>
    <x v="1"/>
    <n v="40.829774093624891"/>
  </r>
  <r>
    <x v="2"/>
    <x v="0"/>
    <x v="5"/>
    <x v="4"/>
    <x v="4"/>
    <x v="1"/>
    <n v="73.201579271548837"/>
  </r>
  <r>
    <x v="2"/>
    <x v="0"/>
    <x v="5"/>
    <x v="4"/>
    <x v="5"/>
    <x v="1"/>
    <n v="89.742999999999995"/>
  </r>
  <r>
    <x v="2"/>
    <x v="0"/>
    <x v="5"/>
    <x v="5"/>
    <x v="0"/>
    <x v="1"/>
    <n v="131.75"/>
  </r>
  <r>
    <x v="2"/>
    <x v="0"/>
    <x v="5"/>
    <x v="5"/>
    <x v="0"/>
    <x v="0"/>
    <n v="49682.429999999993"/>
  </r>
  <r>
    <x v="2"/>
    <x v="0"/>
    <x v="5"/>
    <x v="5"/>
    <x v="1"/>
    <x v="1"/>
    <n v="89.744516237415311"/>
  </r>
  <r>
    <x v="2"/>
    <x v="0"/>
    <x v="5"/>
    <x v="5"/>
    <x v="2"/>
    <x v="1"/>
    <n v="286.98512411847673"/>
  </r>
  <r>
    <x v="2"/>
    <x v="0"/>
    <x v="5"/>
    <x v="5"/>
    <x v="3"/>
    <x v="1"/>
    <n v="26.107732793335561"/>
  </r>
  <r>
    <x v="2"/>
    <x v="0"/>
    <x v="5"/>
    <x v="5"/>
    <x v="4"/>
    <x v="1"/>
    <n v="124.69850000000001"/>
  </r>
  <r>
    <x v="2"/>
    <x v="0"/>
    <x v="5"/>
    <x v="5"/>
    <x v="5"/>
    <x v="1"/>
    <n v="1.02"/>
  </r>
  <r>
    <x v="2"/>
    <x v="0"/>
    <x v="5"/>
    <x v="6"/>
    <x v="0"/>
    <x v="1"/>
    <n v="594.33299999999997"/>
  </r>
  <r>
    <x v="2"/>
    <x v="0"/>
    <x v="5"/>
    <x v="6"/>
    <x v="1"/>
    <x v="1"/>
    <n v="0.75521064666800108"/>
  </r>
  <r>
    <x v="2"/>
    <x v="0"/>
    <x v="5"/>
    <x v="6"/>
    <x v="2"/>
    <x v="1"/>
    <n v="62.753151979148726"/>
  </r>
  <r>
    <x v="2"/>
    <x v="0"/>
    <x v="5"/>
    <x v="6"/>
    <x v="3"/>
    <x v="1"/>
    <n v="178.33852105986409"/>
  </r>
  <r>
    <x v="2"/>
    <x v="0"/>
    <x v="5"/>
    <x v="6"/>
    <x v="4"/>
    <x v="1"/>
    <n v="19.491"/>
  </r>
  <r>
    <x v="2"/>
    <x v="0"/>
    <x v="5"/>
    <x v="6"/>
    <x v="5"/>
    <x v="1"/>
    <n v="109.67"/>
  </r>
  <r>
    <x v="2"/>
    <x v="0"/>
    <x v="5"/>
    <x v="7"/>
    <x v="1"/>
    <x v="1"/>
    <n v="9.4313719710699289"/>
  </r>
  <r>
    <x v="2"/>
    <x v="0"/>
    <x v="5"/>
    <x v="7"/>
    <x v="2"/>
    <x v="1"/>
    <n v="37.188400000000001"/>
  </r>
  <r>
    <x v="2"/>
    <x v="0"/>
    <x v="5"/>
    <x v="7"/>
    <x v="3"/>
    <x v="1"/>
    <n v="4.1026366597397228"/>
  </r>
  <r>
    <x v="2"/>
    <x v="0"/>
    <x v="5"/>
    <x v="7"/>
    <x v="4"/>
    <x v="1"/>
    <n v="11.635250486938681"/>
  </r>
  <r>
    <x v="2"/>
    <x v="0"/>
    <x v="5"/>
    <x v="7"/>
    <x v="5"/>
    <x v="1"/>
    <n v="8.2923650809030125"/>
  </r>
  <r>
    <x v="2"/>
    <x v="0"/>
    <x v="5"/>
    <x v="8"/>
    <x v="0"/>
    <x v="1"/>
    <n v="25.707000000000001"/>
  </r>
  <r>
    <x v="2"/>
    <x v="0"/>
    <x v="5"/>
    <x v="8"/>
    <x v="1"/>
    <x v="1"/>
    <n v="99.981999999999999"/>
  </r>
  <r>
    <x v="2"/>
    <x v="0"/>
    <x v="5"/>
    <x v="8"/>
    <x v="2"/>
    <x v="1"/>
    <n v="21.510999999999999"/>
  </r>
  <r>
    <x v="2"/>
    <x v="0"/>
    <x v="5"/>
    <x v="8"/>
    <x v="3"/>
    <x v="1"/>
    <n v="188.21100000000001"/>
  </r>
  <r>
    <x v="2"/>
    <x v="0"/>
    <x v="5"/>
    <x v="8"/>
    <x v="4"/>
    <x v="1"/>
    <n v="33.616"/>
  </r>
  <r>
    <x v="2"/>
    <x v="0"/>
    <x v="6"/>
    <x v="0"/>
    <x v="0"/>
    <x v="1"/>
    <n v="1624.4098340000003"/>
  </r>
  <r>
    <x v="2"/>
    <x v="0"/>
    <x v="6"/>
    <x v="0"/>
    <x v="0"/>
    <x v="0"/>
    <n v="12007.210000000001"/>
  </r>
  <r>
    <x v="2"/>
    <x v="0"/>
    <x v="6"/>
    <x v="0"/>
    <x v="1"/>
    <x v="1"/>
    <n v="5.5804386489104241E-2"/>
  </r>
  <r>
    <x v="2"/>
    <x v="0"/>
    <x v="6"/>
    <x v="0"/>
    <x v="2"/>
    <x v="1"/>
    <n v="120.9099794"/>
  </r>
  <r>
    <x v="2"/>
    <x v="0"/>
    <x v="6"/>
    <x v="0"/>
    <x v="3"/>
    <x v="1"/>
    <n v="42.959999999999994"/>
  </r>
  <r>
    <x v="2"/>
    <x v="0"/>
    <x v="6"/>
    <x v="0"/>
    <x v="4"/>
    <x v="1"/>
    <n v="77.699600000000004"/>
  </r>
  <r>
    <x v="2"/>
    <x v="0"/>
    <x v="6"/>
    <x v="0"/>
    <x v="5"/>
    <x v="1"/>
    <n v="274.26"/>
  </r>
  <r>
    <x v="2"/>
    <x v="0"/>
    <x v="6"/>
    <x v="1"/>
    <x v="0"/>
    <x v="1"/>
    <n v="992.04000000000008"/>
  </r>
  <r>
    <x v="2"/>
    <x v="0"/>
    <x v="6"/>
    <x v="1"/>
    <x v="0"/>
    <x v="0"/>
    <n v="72405.649999999994"/>
  </r>
  <r>
    <x v="2"/>
    <x v="0"/>
    <x v="6"/>
    <x v="1"/>
    <x v="1"/>
    <x v="1"/>
    <n v="44.364441173987274"/>
  </r>
  <r>
    <x v="2"/>
    <x v="0"/>
    <x v="6"/>
    <x v="1"/>
    <x v="2"/>
    <x v="1"/>
    <n v="353.04899999999998"/>
  </r>
  <r>
    <x v="2"/>
    <x v="0"/>
    <x v="6"/>
    <x v="1"/>
    <x v="3"/>
    <x v="1"/>
    <n v="635.62720000000002"/>
  </r>
  <r>
    <x v="2"/>
    <x v="0"/>
    <x v="6"/>
    <x v="1"/>
    <x v="4"/>
    <x v="1"/>
    <n v="27.523"/>
  </r>
  <r>
    <x v="2"/>
    <x v="0"/>
    <x v="6"/>
    <x v="1"/>
    <x v="5"/>
    <x v="1"/>
    <n v="243.60999999999999"/>
  </r>
  <r>
    <x v="2"/>
    <x v="0"/>
    <x v="6"/>
    <x v="2"/>
    <x v="0"/>
    <x v="1"/>
    <n v="335.20000000000005"/>
  </r>
  <r>
    <x v="2"/>
    <x v="0"/>
    <x v="6"/>
    <x v="2"/>
    <x v="0"/>
    <x v="0"/>
    <n v="26998.639999999999"/>
  </r>
  <r>
    <x v="2"/>
    <x v="0"/>
    <x v="6"/>
    <x v="2"/>
    <x v="1"/>
    <x v="1"/>
    <n v="45.766800000000003"/>
  </r>
  <r>
    <x v="2"/>
    <x v="0"/>
    <x v="6"/>
    <x v="2"/>
    <x v="2"/>
    <x v="1"/>
    <n v="77.152600000000007"/>
  </r>
  <r>
    <x v="2"/>
    <x v="0"/>
    <x v="6"/>
    <x v="2"/>
    <x v="3"/>
    <x v="1"/>
    <n v="117.785"/>
  </r>
  <r>
    <x v="2"/>
    <x v="0"/>
    <x v="6"/>
    <x v="2"/>
    <x v="4"/>
    <x v="1"/>
    <n v="5.5934999999999997"/>
  </r>
  <r>
    <x v="2"/>
    <x v="0"/>
    <x v="6"/>
    <x v="2"/>
    <x v="5"/>
    <x v="1"/>
    <n v="0.28000000000000003"/>
  </r>
  <r>
    <x v="2"/>
    <x v="0"/>
    <x v="6"/>
    <x v="3"/>
    <x v="0"/>
    <x v="1"/>
    <n v="286.47999999999996"/>
  </r>
  <r>
    <x v="2"/>
    <x v="0"/>
    <x v="6"/>
    <x v="3"/>
    <x v="0"/>
    <x v="0"/>
    <n v="94128.099999999991"/>
  </r>
  <r>
    <x v="2"/>
    <x v="0"/>
    <x v="6"/>
    <x v="3"/>
    <x v="1"/>
    <x v="1"/>
    <n v="87.480379999999997"/>
  </r>
  <r>
    <x v="2"/>
    <x v="0"/>
    <x v="6"/>
    <x v="3"/>
    <x v="2"/>
    <x v="1"/>
    <n v="499.75299999999999"/>
  </r>
  <r>
    <x v="2"/>
    <x v="0"/>
    <x v="6"/>
    <x v="3"/>
    <x v="3"/>
    <x v="1"/>
    <n v="79.996079999999992"/>
  </r>
  <r>
    <x v="2"/>
    <x v="0"/>
    <x v="6"/>
    <x v="3"/>
    <x v="4"/>
    <x v="1"/>
    <n v="111.03492499999999"/>
  </r>
  <r>
    <x v="2"/>
    <x v="0"/>
    <x v="6"/>
    <x v="3"/>
    <x v="5"/>
    <x v="1"/>
    <n v="104.98"/>
  </r>
  <r>
    <x v="2"/>
    <x v="0"/>
    <x v="6"/>
    <x v="4"/>
    <x v="0"/>
    <x v="1"/>
    <n v="1196.3157050000002"/>
  </r>
  <r>
    <x v="2"/>
    <x v="0"/>
    <x v="6"/>
    <x v="4"/>
    <x v="0"/>
    <x v="0"/>
    <n v="39607.183000000005"/>
  </r>
  <r>
    <x v="2"/>
    <x v="0"/>
    <x v="6"/>
    <x v="4"/>
    <x v="1"/>
    <x v="1"/>
    <n v="1.5126200712329054"/>
  </r>
  <r>
    <x v="2"/>
    <x v="0"/>
    <x v="6"/>
    <x v="4"/>
    <x v="2"/>
    <x v="1"/>
    <n v="122.09596945490675"/>
  </r>
  <r>
    <x v="2"/>
    <x v="0"/>
    <x v="6"/>
    <x v="4"/>
    <x v="3"/>
    <x v="1"/>
    <n v="34.894935736164946"/>
  </r>
  <r>
    <x v="2"/>
    <x v="0"/>
    <x v="6"/>
    <x v="4"/>
    <x v="4"/>
    <x v="1"/>
    <n v="45.859173077055303"/>
  </r>
  <r>
    <x v="2"/>
    <x v="0"/>
    <x v="6"/>
    <x v="4"/>
    <x v="5"/>
    <x v="1"/>
    <n v="43.146000000000001"/>
  </r>
  <r>
    <x v="2"/>
    <x v="0"/>
    <x v="6"/>
    <x v="5"/>
    <x v="0"/>
    <x v="1"/>
    <n v="45.68"/>
  </r>
  <r>
    <x v="2"/>
    <x v="0"/>
    <x v="6"/>
    <x v="5"/>
    <x v="0"/>
    <x v="0"/>
    <n v="5006.4750000000004"/>
  </r>
  <r>
    <x v="2"/>
    <x v="0"/>
    <x v="6"/>
    <x v="5"/>
    <x v="1"/>
    <x v="1"/>
    <n v="318.98355717837711"/>
  </r>
  <r>
    <x v="2"/>
    <x v="0"/>
    <x v="6"/>
    <x v="5"/>
    <x v="2"/>
    <x v="1"/>
    <n v="29.600966405866789"/>
  </r>
  <r>
    <x v="2"/>
    <x v="0"/>
    <x v="6"/>
    <x v="5"/>
    <x v="3"/>
    <x v="1"/>
    <n v="102.78400000000001"/>
  </r>
  <r>
    <x v="2"/>
    <x v="0"/>
    <x v="6"/>
    <x v="5"/>
    <x v="4"/>
    <x v="1"/>
    <n v="46.840999999999994"/>
  </r>
  <r>
    <x v="2"/>
    <x v="0"/>
    <x v="6"/>
    <x v="6"/>
    <x v="0"/>
    <x v="1"/>
    <n v="30.315000000000005"/>
  </r>
  <r>
    <x v="2"/>
    <x v="0"/>
    <x v="6"/>
    <x v="6"/>
    <x v="1"/>
    <x v="1"/>
    <n v="15.979583776855733"/>
  </r>
  <r>
    <x v="2"/>
    <x v="0"/>
    <x v="6"/>
    <x v="6"/>
    <x v="2"/>
    <x v="1"/>
    <n v="169.97833624918096"/>
  </r>
  <r>
    <x v="2"/>
    <x v="0"/>
    <x v="6"/>
    <x v="6"/>
    <x v="3"/>
    <x v="1"/>
    <n v="403.88381092042175"/>
  </r>
  <r>
    <x v="2"/>
    <x v="0"/>
    <x v="6"/>
    <x v="6"/>
    <x v="4"/>
    <x v="1"/>
    <n v="16.341999999999999"/>
  </r>
  <r>
    <x v="2"/>
    <x v="0"/>
    <x v="6"/>
    <x v="7"/>
    <x v="0"/>
    <x v="1"/>
    <n v="144.31200000000001"/>
  </r>
  <r>
    <x v="2"/>
    <x v="0"/>
    <x v="6"/>
    <x v="7"/>
    <x v="1"/>
    <x v="1"/>
    <n v="70.809355637481147"/>
  </r>
  <r>
    <x v="2"/>
    <x v="0"/>
    <x v="6"/>
    <x v="7"/>
    <x v="2"/>
    <x v="1"/>
    <n v="164.3817"/>
  </r>
  <r>
    <x v="2"/>
    <x v="0"/>
    <x v="6"/>
    <x v="7"/>
    <x v="3"/>
    <x v="1"/>
    <n v="21.058815627638428"/>
  </r>
  <r>
    <x v="2"/>
    <x v="0"/>
    <x v="6"/>
    <x v="7"/>
    <x v="4"/>
    <x v="1"/>
    <n v="23.30041498697814"/>
  </r>
  <r>
    <x v="2"/>
    <x v="0"/>
    <x v="6"/>
    <x v="7"/>
    <x v="5"/>
    <x v="1"/>
    <n v="20.746928499496477"/>
  </r>
  <r>
    <x v="2"/>
    <x v="0"/>
    <x v="6"/>
    <x v="8"/>
    <x v="0"/>
    <x v="1"/>
    <n v="18.96"/>
  </r>
  <r>
    <x v="2"/>
    <x v="0"/>
    <x v="6"/>
    <x v="8"/>
    <x v="1"/>
    <x v="1"/>
    <n v="33"/>
  </r>
  <r>
    <x v="2"/>
    <x v="0"/>
    <x v="6"/>
    <x v="8"/>
    <x v="2"/>
    <x v="1"/>
    <n v="245.02115809496837"/>
  </r>
  <r>
    <x v="2"/>
    <x v="0"/>
    <x v="6"/>
    <x v="8"/>
    <x v="3"/>
    <x v="1"/>
    <n v="199.56030000000001"/>
  </r>
  <r>
    <x v="2"/>
    <x v="0"/>
    <x v="6"/>
    <x v="8"/>
    <x v="4"/>
    <x v="1"/>
    <n v="22.588000000000001"/>
  </r>
  <r>
    <x v="2"/>
    <x v="0"/>
    <x v="6"/>
    <x v="8"/>
    <x v="5"/>
    <x v="1"/>
    <n v="3.3877809562729881"/>
  </r>
  <r>
    <x v="2"/>
    <x v="0"/>
    <x v="7"/>
    <x v="0"/>
    <x v="0"/>
    <x v="1"/>
    <n v="573.42188299999987"/>
  </r>
  <r>
    <x v="2"/>
    <x v="0"/>
    <x v="7"/>
    <x v="0"/>
    <x v="0"/>
    <x v="0"/>
    <n v="88.6"/>
  </r>
  <r>
    <x v="2"/>
    <x v="0"/>
    <x v="7"/>
    <x v="0"/>
    <x v="1"/>
    <x v="1"/>
    <n v="6.5849471988547431E-2"/>
  </r>
  <r>
    <x v="2"/>
    <x v="0"/>
    <x v="7"/>
    <x v="0"/>
    <x v="2"/>
    <x v="1"/>
    <n v="700.51062839999997"/>
  </r>
  <r>
    <x v="2"/>
    <x v="0"/>
    <x v="7"/>
    <x v="0"/>
    <x v="3"/>
    <x v="1"/>
    <n v="513.91984500000001"/>
  </r>
  <r>
    <x v="2"/>
    <x v="0"/>
    <x v="7"/>
    <x v="0"/>
    <x v="4"/>
    <x v="1"/>
    <n v="72.667500000000004"/>
  </r>
  <r>
    <x v="2"/>
    <x v="0"/>
    <x v="7"/>
    <x v="0"/>
    <x v="5"/>
    <x v="1"/>
    <n v="150.60830999999999"/>
  </r>
  <r>
    <x v="2"/>
    <x v="0"/>
    <x v="7"/>
    <x v="1"/>
    <x v="0"/>
    <x v="1"/>
    <n v="1251.71"/>
  </r>
  <r>
    <x v="2"/>
    <x v="0"/>
    <x v="7"/>
    <x v="1"/>
    <x v="0"/>
    <x v="0"/>
    <n v="9351.5199999999986"/>
  </r>
  <r>
    <x v="2"/>
    <x v="0"/>
    <x v="7"/>
    <x v="1"/>
    <x v="1"/>
    <x v="1"/>
    <n v="599.36767809571757"/>
  </r>
  <r>
    <x v="2"/>
    <x v="0"/>
    <x v="7"/>
    <x v="1"/>
    <x v="2"/>
    <x v="1"/>
    <n v="224.03300000000002"/>
  </r>
  <r>
    <x v="2"/>
    <x v="0"/>
    <x v="7"/>
    <x v="1"/>
    <x v="3"/>
    <x v="1"/>
    <n v="433.10750000000007"/>
  </r>
  <r>
    <x v="2"/>
    <x v="0"/>
    <x v="7"/>
    <x v="1"/>
    <x v="4"/>
    <x v="1"/>
    <n v="48.986000000000004"/>
  </r>
  <r>
    <x v="2"/>
    <x v="0"/>
    <x v="7"/>
    <x v="2"/>
    <x v="0"/>
    <x v="1"/>
    <n v="61.888100000000001"/>
  </r>
  <r>
    <x v="2"/>
    <x v="0"/>
    <x v="7"/>
    <x v="2"/>
    <x v="1"/>
    <x v="1"/>
    <n v="36.124000000000002"/>
  </r>
  <r>
    <x v="2"/>
    <x v="0"/>
    <x v="7"/>
    <x v="2"/>
    <x v="2"/>
    <x v="1"/>
    <n v="369.71199999999999"/>
  </r>
  <r>
    <x v="2"/>
    <x v="0"/>
    <x v="7"/>
    <x v="2"/>
    <x v="3"/>
    <x v="1"/>
    <n v="74.445599999999999"/>
  </r>
  <r>
    <x v="2"/>
    <x v="0"/>
    <x v="7"/>
    <x v="2"/>
    <x v="4"/>
    <x v="1"/>
    <n v="2.6389"/>
  </r>
  <r>
    <x v="2"/>
    <x v="0"/>
    <x v="7"/>
    <x v="2"/>
    <x v="5"/>
    <x v="1"/>
    <n v="3.06"/>
  </r>
  <r>
    <x v="2"/>
    <x v="0"/>
    <x v="7"/>
    <x v="3"/>
    <x v="0"/>
    <x v="1"/>
    <n v="148.22"/>
  </r>
  <r>
    <x v="2"/>
    <x v="0"/>
    <x v="7"/>
    <x v="3"/>
    <x v="0"/>
    <x v="0"/>
    <n v="81.28"/>
  </r>
  <r>
    <x v="2"/>
    <x v="0"/>
    <x v="7"/>
    <x v="3"/>
    <x v="1"/>
    <x v="1"/>
    <n v="166.84797999999998"/>
  </r>
  <r>
    <x v="2"/>
    <x v="0"/>
    <x v="7"/>
    <x v="3"/>
    <x v="2"/>
    <x v="1"/>
    <n v="9769.4190000000017"/>
  </r>
  <r>
    <x v="2"/>
    <x v="0"/>
    <x v="7"/>
    <x v="3"/>
    <x v="3"/>
    <x v="1"/>
    <n v="26.96152"/>
  </r>
  <r>
    <x v="2"/>
    <x v="0"/>
    <x v="7"/>
    <x v="3"/>
    <x v="4"/>
    <x v="1"/>
    <n v="24.116689999999998"/>
  </r>
  <r>
    <x v="2"/>
    <x v="0"/>
    <x v="7"/>
    <x v="3"/>
    <x v="5"/>
    <x v="1"/>
    <n v="90.76"/>
  </r>
  <r>
    <x v="2"/>
    <x v="0"/>
    <x v="7"/>
    <x v="4"/>
    <x v="0"/>
    <x v="1"/>
    <n v="449.48095000000006"/>
  </r>
  <r>
    <x v="2"/>
    <x v="0"/>
    <x v="7"/>
    <x v="4"/>
    <x v="0"/>
    <x v="0"/>
    <n v="1066.529"/>
  </r>
  <r>
    <x v="2"/>
    <x v="0"/>
    <x v="7"/>
    <x v="4"/>
    <x v="1"/>
    <x v="1"/>
    <n v="1.8597787761060309"/>
  </r>
  <r>
    <x v="2"/>
    <x v="0"/>
    <x v="7"/>
    <x v="4"/>
    <x v="2"/>
    <x v="1"/>
    <n v="23.959472602085736"/>
  </r>
  <r>
    <x v="2"/>
    <x v="0"/>
    <x v="7"/>
    <x v="4"/>
    <x v="3"/>
    <x v="1"/>
    <n v="14.079955056493198"/>
  </r>
  <r>
    <x v="2"/>
    <x v="0"/>
    <x v="7"/>
    <x v="4"/>
    <x v="4"/>
    <x v="1"/>
    <n v="63.599988765776729"/>
  </r>
  <r>
    <x v="2"/>
    <x v="0"/>
    <x v="7"/>
    <x v="4"/>
    <x v="5"/>
    <x v="1"/>
    <n v="13.45"/>
  </r>
  <r>
    <x v="2"/>
    <x v="0"/>
    <x v="7"/>
    <x v="5"/>
    <x v="1"/>
    <x v="1"/>
    <n v="16.168060553909484"/>
  </r>
  <r>
    <x v="2"/>
    <x v="0"/>
    <x v="7"/>
    <x v="5"/>
    <x v="2"/>
    <x v="1"/>
    <n v="542.95964492631072"/>
  </r>
  <r>
    <x v="2"/>
    <x v="0"/>
    <x v="7"/>
    <x v="5"/>
    <x v="3"/>
    <x v="1"/>
    <n v="4061.355"/>
  </r>
  <r>
    <x v="2"/>
    <x v="0"/>
    <x v="7"/>
    <x v="5"/>
    <x v="4"/>
    <x v="1"/>
    <n v="44.712999999999994"/>
  </r>
  <r>
    <x v="2"/>
    <x v="0"/>
    <x v="7"/>
    <x v="6"/>
    <x v="0"/>
    <x v="1"/>
    <n v="199.14030404709695"/>
  </r>
  <r>
    <x v="2"/>
    <x v="0"/>
    <x v="7"/>
    <x v="6"/>
    <x v="1"/>
    <x v="1"/>
    <n v="16.273287400358402"/>
  </r>
  <r>
    <x v="2"/>
    <x v="0"/>
    <x v="7"/>
    <x v="6"/>
    <x v="2"/>
    <x v="1"/>
    <n v="76.103910902932697"/>
  </r>
  <r>
    <x v="2"/>
    <x v="0"/>
    <x v="7"/>
    <x v="6"/>
    <x v="3"/>
    <x v="1"/>
    <n v="1693.8117424951697"/>
  </r>
  <r>
    <x v="2"/>
    <x v="0"/>
    <x v="7"/>
    <x v="6"/>
    <x v="4"/>
    <x v="1"/>
    <n v="45.604999999999997"/>
  </r>
  <r>
    <x v="2"/>
    <x v="0"/>
    <x v="7"/>
    <x v="6"/>
    <x v="5"/>
    <x v="1"/>
    <n v="69.86"/>
  </r>
  <r>
    <x v="2"/>
    <x v="0"/>
    <x v="7"/>
    <x v="7"/>
    <x v="1"/>
    <x v="1"/>
    <n v="54.029459422681001"/>
  </r>
  <r>
    <x v="2"/>
    <x v="0"/>
    <x v="7"/>
    <x v="7"/>
    <x v="2"/>
    <x v="1"/>
    <n v="165.87530000000004"/>
  </r>
  <r>
    <x v="2"/>
    <x v="0"/>
    <x v="7"/>
    <x v="7"/>
    <x v="3"/>
    <x v="1"/>
    <n v="128.76515000000001"/>
  </r>
  <r>
    <x v="2"/>
    <x v="0"/>
    <x v="7"/>
    <x v="7"/>
    <x v="4"/>
    <x v="1"/>
    <n v="13.743104569489386"/>
  </r>
  <r>
    <x v="2"/>
    <x v="0"/>
    <x v="7"/>
    <x v="8"/>
    <x v="0"/>
    <x v="1"/>
    <n v="10.14"/>
  </r>
  <r>
    <x v="2"/>
    <x v="0"/>
    <x v="7"/>
    <x v="8"/>
    <x v="1"/>
    <x v="1"/>
    <n v="18.648"/>
  </r>
  <r>
    <x v="2"/>
    <x v="0"/>
    <x v="7"/>
    <x v="8"/>
    <x v="2"/>
    <x v="1"/>
    <n v="102.23399999999999"/>
  </r>
  <r>
    <x v="2"/>
    <x v="0"/>
    <x v="7"/>
    <x v="8"/>
    <x v="4"/>
    <x v="1"/>
    <n v="13.678000000000001"/>
  </r>
  <r>
    <x v="2"/>
    <x v="0"/>
    <x v="7"/>
    <x v="8"/>
    <x v="5"/>
    <x v="1"/>
    <n v="4.943678160919541"/>
  </r>
  <r>
    <x v="2"/>
    <x v="0"/>
    <x v="8"/>
    <x v="0"/>
    <x v="0"/>
    <x v="1"/>
    <n v="1209.4116350000002"/>
  </r>
  <r>
    <x v="2"/>
    <x v="0"/>
    <x v="8"/>
    <x v="0"/>
    <x v="0"/>
    <x v="0"/>
    <n v="170.49"/>
  </r>
  <r>
    <x v="2"/>
    <x v="0"/>
    <x v="8"/>
    <x v="0"/>
    <x v="1"/>
    <x v="1"/>
    <n v="0.27630189625286022"/>
  </r>
  <r>
    <x v="2"/>
    <x v="0"/>
    <x v="8"/>
    <x v="0"/>
    <x v="2"/>
    <x v="1"/>
    <n v="11.2765082"/>
  </r>
  <r>
    <x v="2"/>
    <x v="0"/>
    <x v="8"/>
    <x v="0"/>
    <x v="3"/>
    <x v="1"/>
    <n v="450.666584"/>
  </r>
  <r>
    <x v="2"/>
    <x v="0"/>
    <x v="8"/>
    <x v="0"/>
    <x v="4"/>
    <x v="1"/>
    <n v="72.598500000000001"/>
  </r>
  <r>
    <x v="2"/>
    <x v="0"/>
    <x v="8"/>
    <x v="0"/>
    <x v="5"/>
    <x v="1"/>
    <n v="217.52061999999995"/>
  </r>
  <r>
    <x v="2"/>
    <x v="0"/>
    <x v="8"/>
    <x v="1"/>
    <x v="0"/>
    <x v="1"/>
    <n v="2018.5"/>
  </r>
  <r>
    <x v="2"/>
    <x v="0"/>
    <x v="8"/>
    <x v="1"/>
    <x v="0"/>
    <x v="0"/>
    <n v="59.28"/>
  </r>
  <r>
    <x v="2"/>
    <x v="0"/>
    <x v="8"/>
    <x v="1"/>
    <x v="1"/>
    <x v="1"/>
    <n v="139.32468628073025"/>
  </r>
  <r>
    <x v="2"/>
    <x v="0"/>
    <x v="8"/>
    <x v="1"/>
    <x v="2"/>
    <x v="1"/>
    <n v="25.744999999999997"/>
  </r>
  <r>
    <x v="2"/>
    <x v="0"/>
    <x v="8"/>
    <x v="1"/>
    <x v="3"/>
    <x v="1"/>
    <n v="1343.3771000000002"/>
  </r>
  <r>
    <x v="2"/>
    <x v="0"/>
    <x v="8"/>
    <x v="1"/>
    <x v="4"/>
    <x v="1"/>
    <n v="65.628"/>
  </r>
  <r>
    <x v="2"/>
    <x v="0"/>
    <x v="8"/>
    <x v="2"/>
    <x v="0"/>
    <x v="1"/>
    <n v="387.55517800000001"/>
  </r>
  <r>
    <x v="2"/>
    <x v="0"/>
    <x v="8"/>
    <x v="2"/>
    <x v="0"/>
    <x v="0"/>
    <n v="78.680000000000007"/>
  </r>
  <r>
    <x v="2"/>
    <x v="0"/>
    <x v="8"/>
    <x v="2"/>
    <x v="1"/>
    <x v="1"/>
    <n v="14.5266"/>
  </r>
  <r>
    <x v="2"/>
    <x v="0"/>
    <x v="8"/>
    <x v="2"/>
    <x v="2"/>
    <x v="1"/>
    <n v="188.58599999999998"/>
  </r>
  <r>
    <x v="2"/>
    <x v="0"/>
    <x v="8"/>
    <x v="2"/>
    <x v="3"/>
    <x v="1"/>
    <n v="72.893600000000006"/>
  </r>
  <r>
    <x v="2"/>
    <x v="0"/>
    <x v="8"/>
    <x v="2"/>
    <x v="4"/>
    <x v="1"/>
    <n v="200.17020000000002"/>
  </r>
  <r>
    <x v="2"/>
    <x v="0"/>
    <x v="8"/>
    <x v="2"/>
    <x v="5"/>
    <x v="1"/>
    <n v="14.48"/>
  </r>
  <r>
    <x v="2"/>
    <x v="0"/>
    <x v="8"/>
    <x v="3"/>
    <x v="0"/>
    <x v="1"/>
    <n v="70.819999999999993"/>
  </r>
  <r>
    <x v="2"/>
    <x v="0"/>
    <x v="8"/>
    <x v="3"/>
    <x v="1"/>
    <x v="1"/>
    <n v="66.667400000000015"/>
  </r>
  <r>
    <x v="2"/>
    <x v="0"/>
    <x v="8"/>
    <x v="3"/>
    <x v="2"/>
    <x v="1"/>
    <n v="5229.0740000000005"/>
  </r>
  <r>
    <x v="2"/>
    <x v="0"/>
    <x v="8"/>
    <x v="3"/>
    <x v="3"/>
    <x v="1"/>
    <n v="22.128979999999999"/>
  </r>
  <r>
    <x v="2"/>
    <x v="0"/>
    <x v="8"/>
    <x v="3"/>
    <x v="4"/>
    <x v="1"/>
    <n v="7.9051799999999997"/>
  </r>
  <r>
    <x v="2"/>
    <x v="0"/>
    <x v="8"/>
    <x v="3"/>
    <x v="5"/>
    <x v="1"/>
    <n v="166.34"/>
  </r>
  <r>
    <x v="2"/>
    <x v="0"/>
    <x v="8"/>
    <x v="4"/>
    <x v="0"/>
    <x v="1"/>
    <n v="88.067600000000013"/>
  </r>
  <r>
    <x v="2"/>
    <x v="0"/>
    <x v="8"/>
    <x v="4"/>
    <x v="1"/>
    <x v="1"/>
    <n v="1.5464342307984695"/>
  </r>
  <r>
    <x v="2"/>
    <x v="0"/>
    <x v="8"/>
    <x v="4"/>
    <x v="2"/>
    <x v="1"/>
    <n v="9.6955395781802025"/>
  </r>
  <r>
    <x v="2"/>
    <x v="0"/>
    <x v="8"/>
    <x v="4"/>
    <x v="3"/>
    <x v="1"/>
    <n v="28.605640988584469"/>
  </r>
  <r>
    <x v="2"/>
    <x v="0"/>
    <x v="8"/>
    <x v="4"/>
    <x v="4"/>
    <x v="1"/>
    <n v="1.0250576980814672E-2"/>
  </r>
  <r>
    <x v="2"/>
    <x v="0"/>
    <x v="8"/>
    <x v="4"/>
    <x v="5"/>
    <x v="1"/>
    <n v="12.958399999999999"/>
  </r>
  <r>
    <x v="2"/>
    <x v="0"/>
    <x v="8"/>
    <x v="5"/>
    <x v="0"/>
    <x v="0"/>
    <n v="99.74"/>
  </r>
  <r>
    <x v="2"/>
    <x v="0"/>
    <x v="8"/>
    <x v="5"/>
    <x v="1"/>
    <x v="1"/>
    <n v="21.92273498664397"/>
  </r>
  <r>
    <x v="2"/>
    <x v="0"/>
    <x v="8"/>
    <x v="5"/>
    <x v="2"/>
    <x v="1"/>
    <n v="0.31797983602794466"/>
  </r>
  <r>
    <x v="2"/>
    <x v="0"/>
    <x v="8"/>
    <x v="5"/>
    <x v="3"/>
    <x v="1"/>
    <n v="174.85885064455425"/>
  </r>
  <r>
    <x v="2"/>
    <x v="0"/>
    <x v="8"/>
    <x v="5"/>
    <x v="4"/>
    <x v="1"/>
    <n v="11.581"/>
  </r>
  <r>
    <x v="2"/>
    <x v="0"/>
    <x v="8"/>
    <x v="5"/>
    <x v="5"/>
    <x v="1"/>
    <n v="1.2"/>
  </r>
  <r>
    <x v="2"/>
    <x v="0"/>
    <x v="8"/>
    <x v="6"/>
    <x v="1"/>
    <x v="1"/>
    <n v="0.78011996489914004"/>
  </r>
  <r>
    <x v="2"/>
    <x v="0"/>
    <x v="8"/>
    <x v="6"/>
    <x v="2"/>
    <x v="1"/>
    <n v="21.431178663211529"/>
  </r>
  <r>
    <x v="2"/>
    <x v="0"/>
    <x v="8"/>
    <x v="6"/>
    <x v="3"/>
    <x v="1"/>
    <n v="105.51445005401875"/>
  </r>
  <r>
    <x v="2"/>
    <x v="0"/>
    <x v="8"/>
    <x v="6"/>
    <x v="4"/>
    <x v="1"/>
    <n v="18.660131660485153"/>
  </r>
  <r>
    <x v="2"/>
    <x v="0"/>
    <x v="8"/>
    <x v="7"/>
    <x v="1"/>
    <x v="1"/>
    <n v="93.884924217135506"/>
  </r>
  <r>
    <x v="2"/>
    <x v="0"/>
    <x v="8"/>
    <x v="7"/>
    <x v="2"/>
    <x v="1"/>
    <n v="3146.0250303606899"/>
  </r>
  <r>
    <x v="2"/>
    <x v="0"/>
    <x v="8"/>
    <x v="7"/>
    <x v="3"/>
    <x v="1"/>
    <n v="6301.3515464615648"/>
  </r>
  <r>
    <x v="2"/>
    <x v="0"/>
    <x v="8"/>
    <x v="7"/>
    <x v="4"/>
    <x v="1"/>
    <n v="5.6329387278036469"/>
  </r>
  <r>
    <x v="2"/>
    <x v="0"/>
    <x v="8"/>
    <x v="8"/>
    <x v="0"/>
    <x v="1"/>
    <n v="16.085000000000001"/>
  </r>
  <r>
    <x v="2"/>
    <x v="0"/>
    <x v="8"/>
    <x v="8"/>
    <x v="1"/>
    <x v="1"/>
    <n v="117.393"/>
  </r>
  <r>
    <x v="2"/>
    <x v="0"/>
    <x v="8"/>
    <x v="8"/>
    <x v="2"/>
    <x v="1"/>
    <n v="317.91423187795169"/>
  </r>
  <r>
    <x v="2"/>
    <x v="0"/>
    <x v="8"/>
    <x v="8"/>
    <x v="3"/>
    <x v="1"/>
    <n v="139.85149999999999"/>
  </r>
  <r>
    <x v="2"/>
    <x v="0"/>
    <x v="8"/>
    <x v="8"/>
    <x v="4"/>
    <x v="1"/>
    <n v="15.096"/>
  </r>
  <r>
    <x v="2"/>
    <x v="0"/>
    <x v="9"/>
    <x v="0"/>
    <x v="0"/>
    <x v="1"/>
    <n v="577.94242000000008"/>
  </r>
  <r>
    <x v="2"/>
    <x v="0"/>
    <x v="9"/>
    <x v="0"/>
    <x v="0"/>
    <x v="0"/>
    <n v="196.61"/>
  </r>
  <r>
    <x v="2"/>
    <x v="0"/>
    <x v="9"/>
    <x v="0"/>
    <x v="1"/>
    <x v="1"/>
    <n v="26.301408579335256"/>
  </r>
  <r>
    <x v="2"/>
    <x v="0"/>
    <x v="9"/>
    <x v="0"/>
    <x v="2"/>
    <x v="1"/>
    <n v="797.68367779999994"/>
  </r>
  <r>
    <x v="2"/>
    <x v="0"/>
    <x v="9"/>
    <x v="0"/>
    <x v="3"/>
    <x v="1"/>
    <n v="152.53119999999998"/>
  </r>
  <r>
    <x v="2"/>
    <x v="0"/>
    <x v="9"/>
    <x v="0"/>
    <x v="4"/>
    <x v="1"/>
    <n v="18.8079"/>
  </r>
  <r>
    <x v="2"/>
    <x v="0"/>
    <x v="9"/>
    <x v="0"/>
    <x v="5"/>
    <x v="1"/>
    <n v="356.14356100000009"/>
  </r>
  <r>
    <x v="2"/>
    <x v="0"/>
    <x v="9"/>
    <x v="1"/>
    <x v="0"/>
    <x v="1"/>
    <n v="1617.37"/>
  </r>
  <r>
    <x v="2"/>
    <x v="0"/>
    <x v="9"/>
    <x v="1"/>
    <x v="1"/>
    <x v="1"/>
    <n v="84.219036965674746"/>
  </r>
  <r>
    <x v="2"/>
    <x v="0"/>
    <x v="9"/>
    <x v="1"/>
    <x v="2"/>
    <x v="1"/>
    <n v="66.125"/>
  </r>
  <r>
    <x v="2"/>
    <x v="0"/>
    <x v="9"/>
    <x v="1"/>
    <x v="3"/>
    <x v="1"/>
    <n v="622.98599999999999"/>
  </r>
  <r>
    <x v="2"/>
    <x v="0"/>
    <x v="9"/>
    <x v="1"/>
    <x v="4"/>
    <x v="1"/>
    <n v="17.933"/>
  </r>
  <r>
    <x v="2"/>
    <x v="0"/>
    <x v="9"/>
    <x v="1"/>
    <x v="5"/>
    <x v="1"/>
    <n v="278.14999999999998"/>
  </r>
  <r>
    <x v="2"/>
    <x v="0"/>
    <x v="9"/>
    <x v="2"/>
    <x v="0"/>
    <x v="1"/>
    <n v="1062.2406980000001"/>
  </r>
  <r>
    <x v="2"/>
    <x v="0"/>
    <x v="9"/>
    <x v="2"/>
    <x v="0"/>
    <x v="0"/>
    <n v="420.61"/>
  </r>
  <r>
    <x v="2"/>
    <x v="0"/>
    <x v="9"/>
    <x v="2"/>
    <x v="1"/>
    <x v="1"/>
    <n v="13.886400000000002"/>
  </r>
  <r>
    <x v="2"/>
    <x v="0"/>
    <x v="9"/>
    <x v="2"/>
    <x v="2"/>
    <x v="1"/>
    <n v="297.89699999999999"/>
  </r>
  <r>
    <x v="2"/>
    <x v="0"/>
    <x v="9"/>
    <x v="2"/>
    <x v="3"/>
    <x v="1"/>
    <n v="233.87040000000002"/>
  </r>
  <r>
    <x v="2"/>
    <x v="0"/>
    <x v="9"/>
    <x v="2"/>
    <x v="4"/>
    <x v="1"/>
    <n v="94.47120000000001"/>
  </r>
  <r>
    <x v="2"/>
    <x v="0"/>
    <x v="9"/>
    <x v="2"/>
    <x v="5"/>
    <x v="1"/>
    <n v="293.15999999999997"/>
  </r>
  <r>
    <x v="2"/>
    <x v="0"/>
    <x v="9"/>
    <x v="3"/>
    <x v="0"/>
    <x v="1"/>
    <n v="190.73999999999998"/>
  </r>
  <r>
    <x v="2"/>
    <x v="0"/>
    <x v="9"/>
    <x v="3"/>
    <x v="0"/>
    <x v="0"/>
    <n v="4.33"/>
  </r>
  <r>
    <x v="2"/>
    <x v="0"/>
    <x v="9"/>
    <x v="3"/>
    <x v="1"/>
    <x v="1"/>
    <n v="7.9051400000000003"/>
  </r>
  <r>
    <x v="2"/>
    <x v="0"/>
    <x v="9"/>
    <x v="3"/>
    <x v="2"/>
    <x v="1"/>
    <n v="6781.7629999999999"/>
  </r>
  <r>
    <x v="2"/>
    <x v="0"/>
    <x v="9"/>
    <x v="3"/>
    <x v="3"/>
    <x v="1"/>
    <n v="33.587960000000002"/>
  </r>
  <r>
    <x v="2"/>
    <x v="0"/>
    <x v="9"/>
    <x v="3"/>
    <x v="4"/>
    <x v="1"/>
    <n v="5.6040899999999993"/>
  </r>
  <r>
    <x v="2"/>
    <x v="0"/>
    <x v="9"/>
    <x v="3"/>
    <x v="5"/>
    <x v="1"/>
    <n v="24.353750000000002"/>
  </r>
  <r>
    <x v="2"/>
    <x v="0"/>
    <x v="9"/>
    <x v="4"/>
    <x v="0"/>
    <x v="1"/>
    <n v="118.83399999999999"/>
  </r>
  <r>
    <x v="2"/>
    <x v="0"/>
    <x v="9"/>
    <x v="4"/>
    <x v="0"/>
    <x v="0"/>
    <n v="531.96"/>
  </r>
  <r>
    <x v="2"/>
    <x v="0"/>
    <x v="9"/>
    <x v="4"/>
    <x v="1"/>
    <x v="1"/>
    <n v="420.0018050224445"/>
  </r>
  <r>
    <x v="2"/>
    <x v="0"/>
    <x v="9"/>
    <x v="4"/>
    <x v="2"/>
    <x v="1"/>
    <n v="37.720112269301609"/>
  </r>
  <r>
    <x v="2"/>
    <x v="0"/>
    <x v="9"/>
    <x v="4"/>
    <x v="3"/>
    <x v="1"/>
    <n v="25.788046682269929"/>
  </r>
  <r>
    <x v="2"/>
    <x v="0"/>
    <x v="9"/>
    <x v="4"/>
    <x v="4"/>
    <x v="1"/>
    <n v="0.37414605979973553"/>
  </r>
  <r>
    <x v="2"/>
    <x v="0"/>
    <x v="9"/>
    <x v="4"/>
    <x v="5"/>
    <x v="1"/>
    <n v="47.939"/>
  </r>
  <r>
    <x v="2"/>
    <x v="0"/>
    <x v="9"/>
    <x v="5"/>
    <x v="0"/>
    <x v="0"/>
    <n v="87.17"/>
  </r>
  <r>
    <x v="2"/>
    <x v="0"/>
    <x v="9"/>
    <x v="5"/>
    <x v="1"/>
    <x v="1"/>
    <n v="15.914514072386424"/>
  </r>
  <r>
    <x v="2"/>
    <x v="0"/>
    <x v="9"/>
    <x v="5"/>
    <x v="2"/>
    <x v="1"/>
    <n v="480.38672135976401"/>
  </r>
  <r>
    <x v="2"/>
    <x v="0"/>
    <x v="9"/>
    <x v="5"/>
    <x v="3"/>
    <x v="1"/>
    <n v="8141.1852713686803"/>
  </r>
  <r>
    <x v="2"/>
    <x v="0"/>
    <x v="9"/>
    <x v="5"/>
    <x v="4"/>
    <x v="1"/>
    <n v="22.099"/>
  </r>
  <r>
    <x v="2"/>
    <x v="0"/>
    <x v="9"/>
    <x v="5"/>
    <x v="5"/>
    <x v="1"/>
    <n v="66.559970000000007"/>
  </r>
  <r>
    <x v="2"/>
    <x v="0"/>
    <x v="9"/>
    <x v="6"/>
    <x v="0"/>
    <x v="1"/>
    <n v="682.440015979333"/>
  </r>
  <r>
    <x v="2"/>
    <x v="0"/>
    <x v="9"/>
    <x v="6"/>
    <x v="1"/>
    <x v="1"/>
    <n v="13.459003724743562"/>
  </r>
  <r>
    <x v="2"/>
    <x v="0"/>
    <x v="9"/>
    <x v="6"/>
    <x v="2"/>
    <x v="1"/>
    <n v="92.191385602469893"/>
  </r>
  <r>
    <x v="2"/>
    <x v="0"/>
    <x v="9"/>
    <x v="6"/>
    <x v="3"/>
    <x v="1"/>
    <n v="3473.0890272564602"/>
  </r>
  <r>
    <x v="2"/>
    <x v="0"/>
    <x v="9"/>
    <x v="6"/>
    <x v="4"/>
    <x v="1"/>
    <n v="6.0670000000000002"/>
  </r>
  <r>
    <x v="2"/>
    <x v="0"/>
    <x v="9"/>
    <x v="7"/>
    <x v="1"/>
    <x v="1"/>
    <n v="336.69981350192921"/>
  </r>
  <r>
    <x v="2"/>
    <x v="0"/>
    <x v="9"/>
    <x v="7"/>
    <x v="2"/>
    <x v="1"/>
    <n v="2648.6573218517187"/>
  </r>
  <r>
    <x v="2"/>
    <x v="0"/>
    <x v="9"/>
    <x v="7"/>
    <x v="3"/>
    <x v="1"/>
    <n v="4345.0913658712998"/>
  </r>
  <r>
    <x v="2"/>
    <x v="0"/>
    <x v="9"/>
    <x v="7"/>
    <x v="4"/>
    <x v="1"/>
    <n v="0.83412407544787315"/>
  </r>
  <r>
    <x v="2"/>
    <x v="0"/>
    <x v="9"/>
    <x v="8"/>
    <x v="0"/>
    <x v="1"/>
    <n v="25.16"/>
  </r>
  <r>
    <x v="2"/>
    <x v="0"/>
    <x v="9"/>
    <x v="8"/>
    <x v="1"/>
    <x v="1"/>
    <n v="120.6845"/>
  </r>
  <r>
    <x v="2"/>
    <x v="0"/>
    <x v="9"/>
    <x v="8"/>
    <x v="2"/>
    <x v="1"/>
    <n v="368.97787049197098"/>
  </r>
  <r>
    <x v="2"/>
    <x v="0"/>
    <x v="9"/>
    <x v="8"/>
    <x v="3"/>
    <x v="1"/>
    <n v="135.73484927049938"/>
  </r>
  <r>
    <x v="2"/>
    <x v="0"/>
    <x v="9"/>
    <x v="8"/>
    <x v="4"/>
    <x v="1"/>
    <n v="6.9329999999999998"/>
  </r>
  <r>
    <x v="2"/>
    <x v="0"/>
    <x v="10"/>
    <x v="0"/>
    <x v="0"/>
    <x v="1"/>
    <n v="1211.826714"/>
  </r>
  <r>
    <x v="2"/>
    <x v="0"/>
    <x v="10"/>
    <x v="0"/>
    <x v="0"/>
    <x v="0"/>
    <n v="70589.36"/>
  </r>
  <r>
    <x v="2"/>
    <x v="0"/>
    <x v="10"/>
    <x v="0"/>
    <x v="1"/>
    <x v="1"/>
    <n v="79.811000000000007"/>
  </r>
  <r>
    <x v="2"/>
    <x v="0"/>
    <x v="10"/>
    <x v="0"/>
    <x v="3"/>
    <x v="1"/>
    <n v="40.1"/>
  </r>
  <r>
    <x v="2"/>
    <x v="0"/>
    <x v="10"/>
    <x v="0"/>
    <x v="4"/>
    <x v="1"/>
    <n v="7.1588000000000003"/>
  </r>
  <r>
    <x v="2"/>
    <x v="0"/>
    <x v="10"/>
    <x v="0"/>
    <x v="5"/>
    <x v="1"/>
    <n v="120.97000000000001"/>
  </r>
  <r>
    <x v="2"/>
    <x v="0"/>
    <x v="10"/>
    <x v="1"/>
    <x v="0"/>
    <x v="1"/>
    <n v="476.85999999999996"/>
  </r>
  <r>
    <x v="2"/>
    <x v="0"/>
    <x v="10"/>
    <x v="1"/>
    <x v="0"/>
    <x v="0"/>
    <n v="111.25"/>
  </r>
  <r>
    <x v="2"/>
    <x v="0"/>
    <x v="10"/>
    <x v="1"/>
    <x v="1"/>
    <x v="1"/>
    <n v="122.74143953849222"/>
  </r>
  <r>
    <x v="2"/>
    <x v="0"/>
    <x v="10"/>
    <x v="1"/>
    <x v="2"/>
    <x v="1"/>
    <n v="545.21899999999994"/>
  </r>
  <r>
    <x v="2"/>
    <x v="0"/>
    <x v="10"/>
    <x v="1"/>
    <x v="3"/>
    <x v="1"/>
    <n v="771.53400000000011"/>
  </r>
  <r>
    <x v="2"/>
    <x v="0"/>
    <x v="10"/>
    <x v="1"/>
    <x v="4"/>
    <x v="1"/>
    <n v="29.606000000000002"/>
  </r>
  <r>
    <x v="2"/>
    <x v="0"/>
    <x v="10"/>
    <x v="1"/>
    <x v="5"/>
    <x v="1"/>
    <n v="457.33000000000004"/>
  </r>
  <r>
    <x v="2"/>
    <x v="0"/>
    <x v="10"/>
    <x v="2"/>
    <x v="0"/>
    <x v="1"/>
    <n v="1245.2761199999998"/>
  </r>
  <r>
    <x v="2"/>
    <x v="0"/>
    <x v="10"/>
    <x v="2"/>
    <x v="0"/>
    <x v="0"/>
    <n v="42408.160000000003"/>
  </r>
  <r>
    <x v="2"/>
    <x v="0"/>
    <x v="10"/>
    <x v="2"/>
    <x v="1"/>
    <x v="1"/>
    <n v="27.753000000000004"/>
  </r>
  <r>
    <x v="2"/>
    <x v="0"/>
    <x v="10"/>
    <x v="2"/>
    <x v="2"/>
    <x v="1"/>
    <n v="941.40099999999995"/>
  </r>
  <r>
    <x v="2"/>
    <x v="0"/>
    <x v="10"/>
    <x v="2"/>
    <x v="3"/>
    <x v="1"/>
    <n v="68.97420000000001"/>
  </r>
  <r>
    <x v="2"/>
    <x v="0"/>
    <x v="10"/>
    <x v="2"/>
    <x v="4"/>
    <x v="1"/>
    <n v="17.935500000000001"/>
  </r>
  <r>
    <x v="2"/>
    <x v="0"/>
    <x v="10"/>
    <x v="2"/>
    <x v="5"/>
    <x v="1"/>
    <n v="798.93999999999994"/>
  </r>
  <r>
    <x v="2"/>
    <x v="0"/>
    <x v="10"/>
    <x v="3"/>
    <x v="0"/>
    <x v="1"/>
    <n v="680.41000000000008"/>
  </r>
  <r>
    <x v="2"/>
    <x v="0"/>
    <x v="10"/>
    <x v="3"/>
    <x v="0"/>
    <x v="0"/>
    <n v="23665.469999999998"/>
  </r>
  <r>
    <x v="2"/>
    <x v="0"/>
    <x v="10"/>
    <x v="3"/>
    <x v="1"/>
    <x v="1"/>
    <n v="252.53050000000002"/>
  </r>
  <r>
    <x v="2"/>
    <x v="0"/>
    <x v="10"/>
    <x v="3"/>
    <x v="2"/>
    <x v="1"/>
    <n v="4648.652"/>
  </r>
  <r>
    <x v="2"/>
    <x v="0"/>
    <x v="10"/>
    <x v="3"/>
    <x v="3"/>
    <x v="1"/>
    <n v="75.796599999999984"/>
  </r>
  <r>
    <x v="2"/>
    <x v="0"/>
    <x v="10"/>
    <x v="3"/>
    <x v="4"/>
    <x v="1"/>
    <n v="17.458045000000002"/>
  </r>
  <r>
    <x v="2"/>
    <x v="0"/>
    <x v="10"/>
    <x v="3"/>
    <x v="5"/>
    <x v="1"/>
    <n v="220.85999999999999"/>
  </r>
  <r>
    <x v="2"/>
    <x v="0"/>
    <x v="10"/>
    <x v="4"/>
    <x v="0"/>
    <x v="1"/>
    <n v="64.143999999999991"/>
  </r>
  <r>
    <x v="2"/>
    <x v="0"/>
    <x v="10"/>
    <x v="4"/>
    <x v="0"/>
    <x v="0"/>
    <n v="329.55"/>
  </r>
  <r>
    <x v="2"/>
    <x v="0"/>
    <x v="10"/>
    <x v="4"/>
    <x v="1"/>
    <x v="1"/>
    <n v="581.30584171333737"/>
  </r>
  <r>
    <x v="2"/>
    <x v="0"/>
    <x v="10"/>
    <x v="4"/>
    <x v="2"/>
    <x v="1"/>
    <n v="28.437276629435129"/>
  </r>
  <r>
    <x v="2"/>
    <x v="0"/>
    <x v="10"/>
    <x v="4"/>
    <x v="3"/>
    <x v="1"/>
    <n v="0.46620209767359078"/>
  </r>
  <r>
    <x v="2"/>
    <x v="0"/>
    <x v="10"/>
    <x v="4"/>
    <x v="4"/>
    <x v="1"/>
    <n v="5.7964533447698159"/>
  </r>
  <r>
    <x v="2"/>
    <x v="0"/>
    <x v="10"/>
    <x v="4"/>
    <x v="5"/>
    <x v="1"/>
    <n v="32.412500000000001"/>
  </r>
  <r>
    <x v="2"/>
    <x v="0"/>
    <x v="10"/>
    <x v="5"/>
    <x v="0"/>
    <x v="1"/>
    <n v="22"/>
  </r>
  <r>
    <x v="2"/>
    <x v="0"/>
    <x v="10"/>
    <x v="5"/>
    <x v="0"/>
    <x v="0"/>
    <n v="35127.579999999994"/>
  </r>
  <r>
    <x v="2"/>
    <x v="0"/>
    <x v="10"/>
    <x v="5"/>
    <x v="1"/>
    <x v="1"/>
    <n v="157.0500396786689"/>
  </r>
  <r>
    <x v="2"/>
    <x v="0"/>
    <x v="10"/>
    <x v="5"/>
    <x v="2"/>
    <x v="1"/>
    <n v="3205.4901814505229"/>
  </r>
  <r>
    <x v="2"/>
    <x v="0"/>
    <x v="10"/>
    <x v="5"/>
    <x v="3"/>
    <x v="1"/>
    <n v="4121.4469692391285"/>
  </r>
  <r>
    <x v="2"/>
    <x v="0"/>
    <x v="10"/>
    <x v="5"/>
    <x v="4"/>
    <x v="1"/>
    <n v="8.5709999999999997"/>
  </r>
  <r>
    <x v="2"/>
    <x v="0"/>
    <x v="10"/>
    <x v="5"/>
    <x v="5"/>
    <x v="1"/>
    <n v="139.82"/>
  </r>
  <r>
    <x v="2"/>
    <x v="0"/>
    <x v="10"/>
    <x v="6"/>
    <x v="0"/>
    <x v="1"/>
    <n v="1185.4483865882426"/>
  </r>
  <r>
    <x v="2"/>
    <x v="0"/>
    <x v="10"/>
    <x v="6"/>
    <x v="1"/>
    <x v="1"/>
    <n v="97.123408210748025"/>
  </r>
  <r>
    <x v="2"/>
    <x v="0"/>
    <x v="10"/>
    <x v="6"/>
    <x v="2"/>
    <x v="1"/>
    <n v="96.426742251172755"/>
  </r>
  <r>
    <x v="2"/>
    <x v="0"/>
    <x v="10"/>
    <x v="6"/>
    <x v="3"/>
    <x v="1"/>
    <n v="36.680467270915713"/>
  </r>
  <r>
    <x v="2"/>
    <x v="0"/>
    <x v="10"/>
    <x v="6"/>
    <x v="4"/>
    <x v="1"/>
    <n v="21.637509933774837"/>
  </r>
  <r>
    <x v="2"/>
    <x v="0"/>
    <x v="10"/>
    <x v="7"/>
    <x v="1"/>
    <x v="1"/>
    <n v="125.517"/>
  </r>
  <r>
    <x v="2"/>
    <x v="0"/>
    <x v="10"/>
    <x v="7"/>
    <x v="2"/>
    <x v="1"/>
    <n v="434.87299999999999"/>
  </r>
  <r>
    <x v="2"/>
    <x v="0"/>
    <x v="10"/>
    <x v="7"/>
    <x v="3"/>
    <x v="1"/>
    <n v="380.5518551799999"/>
  </r>
  <r>
    <x v="2"/>
    <x v="0"/>
    <x v="10"/>
    <x v="7"/>
    <x v="4"/>
    <x v="1"/>
    <n v="2.7629276158156424"/>
  </r>
  <r>
    <x v="2"/>
    <x v="0"/>
    <x v="10"/>
    <x v="7"/>
    <x v="5"/>
    <x v="1"/>
    <n v="112.40049999999999"/>
  </r>
  <r>
    <x v="2"/>
    <x v="0"/>
    <x v="10"/>
    <x v="8"/>
    <x v="0"/>
    <x v="1"/>
    <n v="13.38"/>
  </r>
  <r>
    <x v="2"/>
    <x v="0"/>
    <x v="10"/>
    <x v="8"/>
    <x v="1"/>
    <x v="1"/>
    <n v="268.50150000000002"/>
  </r>
  <r>
    <x v="2"/>
    <x v="0"/>
    <x v="10"/>
    <x v="8"/>
    <x v="2"/>
    <x v="1"/>
    <n v="3946.7438560449546"/>
  </r>
  <r>
    <x v="2"/>
    <x v="0"/>
    <x v="10"/>
    <x v="8"/>
    <x v="3"/>
    <x v="1"/>
    <n v="43.951000000000001"/>
  </r>
  <r>
    <x v="2"/>
    <x v="0"/>
    <x v="10"/>
    <x v="8"/>
    <x v="4"/>
    <x v="1"/>
    <n v="5.4649999999999999"/>
  </r>
  <r>
    <x v="2"/>
    <x v="0"/>
    <x v="10"/>
    <x v="8"/>
    <x v="5"/>
    <x v="1"/>
    <n v="85.826066499999996"/>
  </r>
  <r>
    <x v="2"/>
    <x v="0"/>
    <x v="11"/>
    <x v="0"/>
    <x v="0"/>
    <x v="1"/>
    <n v="321.56703399999998"/>
  </r>
  <r>
    <x v="2"/>
    <x v="0"/>
    <x v="11"/>
    <x v="0"/>
    <x v="0"/>
    <x v="0"/>
    <n v="107489.70000000001"/>
  </r>
  <r>
    <x v="2"/>
    <x v="0"/>
    <x v="11"/>
    <x v="0"/>
    <x v="1"/>
    <x v="1"/>
    <n v="377.07900000000001"/>
  </r>
  <r>
    <x v="2"/>
    <x v="0"/>
    <x v="11"/>
    <x v="0"/>
    <x v="2"/>
    <x v="1"/>
    <n v="216.47970900000001"/>
  </r>
  <r>
    <x v="2"/>
    <x v="0"/>
    <x v="11"/>
    <x v="0"/>
    <x v="3"/>
    <x v="1"/>
    <n v="359.77603799999997"/>
  </r>
  <r>
    <x v="2"/>
    <x v="0"/>
    <x v="11"/>
    <x v="0"/>
    <x v="4"/>
    <x v="1"/>
    <n v="8.3105000000000011"/>
  </r>
  <r>
    <x v="2"/>
    <x v="0"/>
    <x v="11"/>
    <x v="0"/>
    <x v="5"/>
    <x v="1"/>
    <n v="1346.7740000000001"/>
  </r>
  <r>
    <x v="2"/>
    <x v="0"/>
    <x v="11"/>
    <x v="1"/>
    <x v="0"/>
    <x v="1"/>
    <n v="155.23699999999999"/>
  </r>
  <r>
    <x v="2"/>
    <x v="0"/>
    <x v="11"/>
    <x v="1"/>
    <x v="1"/>
    <x v="1"/>
    <n v="24.206049464170178"/>
  </r>
  <r>
    <x v="2"/>
    <x v="0"/>
    <x v="11"/>
    <x v="1"/>
    <x v="2"/>
    <x v="1"/>
    <n v="725.09299999999996"/>
  </r>
  <r>
    <x v="2"/>
    <x v="0"/>
    <x v="11"/>
    <x v="1"/>
    <x v="3"/>
    <x v="1"/>
    <n v="352.12450000000001"/>
  </r>
  <r>
    <x v="2"/>
    <x v="0"/>
    <x v="11"/>
    <x v="1"/>
    <x v="4"/>
    <x v="1"/>
    <n v="2.8740000000000001"/>
  </r>
  <r>
    <x v="2"/>
    <x v="0"/>
    <x v="11"/>
    <x v="1"/>
    <x v="5"/>
    <x v="1"/>
    <n v="1910.7800000000004"/>
  </r>
  <r>
    <x v="2"/>
    <x v="0"/>
    <x v="11"/>
    <x v="2"/>
    <x v="0"/>
    <x v="1"/>
    <n v="215.56104599999998"/>
  </r>
  <r>
    <x v="2"/>
    <x v="0"/>
    <x v="11"/>
    <x v="2"/>
    <x v="0"/>
    <x v="0"/>
    <n v="55146.310000000005"/>
  </r>
  <r>
    <x v="2"/>
    <x v="0"/>
    <x v="11"/>
    <x v="2"/>
    <x v="1"/>
    <x v="1"/>
    <n v="301.52339999999998"/>
  </r>
  <r>
    <x v="2"/>
    <x v="0"/>
    <x v="11"/>
    <x v="2"/>
    <x v="2"/>
    <x v="1"/>
    <n v="1250.0810000000001"/>
  </r>
  <r>
    <x v="2"/>
    <x v="0"/>
    <x v="11"/>
    <x v="2"/>
    <x v="3"/>
    <x v="1"/>
    <n v="190.90719999999999"/>
  </r>
  <r>
    <x v="2"/>
    <x v="0"/>
    <x v="11"/>
    <x v="2"/>
    <x v="4"/>
    <x v="1"/>
    <n v="10.008900000000001"/>
  </r>
  <r>
    <x v="2"/>
    <x v="0"/>
    <x v="11"/>
    <x v="2"/>
    <x v="5"/>
    <x v="1"/>
    <n v="1418.6899999999998"/>
  </r>
  <r>
    <x v="2"/>
    <x v="0"/>
    <x v="11"/>
    <x v="3"/>
    <x v="0"/>
    <x v="1"/>
    <n v="125.69"/>
  </r>
  <r>
    <x v="2"/>
    <x v="0"/>
    <x v="11"/>
    <x v="3"/>
    <x v="0"/>
    <x v="0"/>
    <n v="45946.229999999996"/>
  </r>
  <r>
    <x v="2"/>
    <x v="0"/>
    <x v="11"/>
    <x v="3"/>
    <x v="1"/>
    <x v="1"/>
    <n v="38.772320000000001"/>
  </r>
  <r>
    <x v="2"/>
    <x v="0"/>
    <x v="11"/>
    <x v="3"/>
    <x v="2"/>
    <x v="1"/>
    <n v="274.702"/>
  </r>
  <r>
    <x v="2"/>
    <x v="0"/>
    <x v="11"/>
    <x v="3"/>
    <x v="3"/>
    <x v="1"/>
    <n v="25.5062"/>
  </r>
  <r>
    <x v="2"/>
    <x v="0"/>
    <x v="11"/>
    <x v="3"/>
    <x v="4"/>
    <x v="1"/>
    <n v="9.0623249999999995"/>
  </r>
  <r>
    <x v="2"/>
    <x v="0"/>
    <x v="11"/>
    <x v="3"/>
    <x v="5"/>
    <x v="1"/>
    <n v="897.13"/>
  </r>
  <r>
    <x v="2"/>
    <x v="0"/>
    <x v="11"/>
    <x v="4"/>
    <x v="0"/>
    <x v="1"/>
    <n v="0.64"/>
  </r>
  <r>
    <x v="2"/>
    <x v="0"/>
    <x v="11"/>
    <x v="4"/>
    <x v="1"/>
    <x v="1"/>
    <n v="228.86091028597735"/>
  </r>
  <r>
    <x v="2"/>
    <x v="0"/>
    <x v="11"/>
    <x v="4"/>
    <x v="2"/>
    <x v="1"/>
    <n v="22.442559130009219"/>
  </r>
  <r>
    <x v="2"/>
    <x v="0"/>
    <x v="11"/>
    <x v="4"/>
    <x v="3"/>
    <x v="1"/>
    <n v="0.63385112787148301"/>
  </r>
  <r>
    <x v="2"/>
    <x v="0"/>
    <x v="11"/>
    <x v="4"/>
    <x v="4"/>
    <x v="1"/>
    <n v="2.2397510703080057"/>
  </r>
  <r>
    <x v="2"/>
    <x v="0"/>
    <x v="11"/>
    <x v="4"/>
    <x v="5"/>
    <x v="1"/>
    <n v="112.782"/>
  </r>
  <r>
    <x v="2"/>
    <x v="0"/>
    <x v="11"/>
    <x v="5"/>
    <x v="0"/>
    <x v="1"/>
    <n v="27.443999999999999"/>
  </r>
  <r>
    <x v="2"/>
    <x v="0"/>
    <x v="11"/>
    <x v="5"/>
    <x v="0"/>
    <x v="0"/>
    <n v="116825.51299999999"/>
  </r>
  <r>
    <x v="2"/>
    <x v="0"/>
    <x v="11"/>
    <x v="5"/>
    <x v="1"/>
    <x v="1"/>
    <n v="73.452403717112119"/>
  </r>
  <r>
    <x v="2"/>
    <x v="0"/>
    <x v="11"/>
    <x v="5"/>
    <x v="2"/>
    <x v="1"/>
    <n v="628.85423313637261"/>
  </r>
  <r>
    <x v="2"/>
    <x v="0"/>
    <x v="11"/>
    <x v="5"/>
    <x v="3"/>
    <x v="1"/>
    <n v="192.96707631166245"/>
  </r>
  <r>
    <x v="2"/>
    <x v="0"/>
    <x v="11"/>
    <x v="5"/>
    <x v="4"/>
    <x v="1"/>
    <n v="2.2349999999999999"/>
  </r>
  <r>
    <x v="2"/>
    <x v="0"/>
    <x v="11"/>
    <x v="5"/>
    <x v="5"/>
    <x v="1"/>
    <n v="102.1516311091939"/>
  </r>
  <r>
    <x v="2"/>
    <x v="0"/>
    <x v="11"/>
    <x v="6"/>
    <x v="0"/>
    <x v="1"/>
    <n v="445.72009059229077"/>
  </r>
  <r>
    <x v="2"/>
    <x v="0"/>
    <x v="11"/>
    <x v="6"/>
    <x v="1"/>
    <x v="1"/>
    <n v="1107.0203825465517"/>
  </r>
  <r>
    <x v="2"/>
    <x v="0"/>
    <x v="11"/>
    <x v="6"/>
    <x v="2"/>
    <x v="1"/>
    <n v="9.8170000000000002"/>
  </r>
  <r>
    <x v="2"/>
    <x v="0"/>
    <x v="11"/>
    <x v="6"/>
    <x v="3"/>
    <x v="1"/>
    <n v="5.6822684533884553"/>
  </r>
  <r>
    <x v="2"/>
    <x v="0"/>
    <x v="11"/>
    <x v="6"/>
    <x v="4"/>
    <x v="1"/>
    <n v="12.272"/>
  </r>
  <r>
    <x v="2"/>
    <x v="0"/>
    <x v="11"/>
    <x v="6"/>
    <x v="5"/>
    <x v="1"/>
    <n v="6.2344999999999997"/>
  </r>
  <r>
    <x v="2"/>
    <x v="0"/>
    <x v="11"/>
    <x v="7"/>
    <x v="0"/>
    <x v="1"/>
    <n v="82.046999999999997"/>
  </r>
  <r>
    <x v="2"/>
    <x v="0"/>
    <x v="11"/>
    <x v="7"/>
    <x v="1"/>
    <x v="1"/>
    <n v="1143.8075000000001"/>
  </r>
  <r>
    <x v="2"/>
    <x v="0"/>
    <x v="11"/>
    <x v="7"/>
    <x v="2"/>
    <x v="1"/>
    <n v="919.99552398513538"/>
  </r>
  <r>
    <x v="2"/>
    <x v="0"/>
    <x v="11"/>
    <x v="7"/>
    <x v="3"/>
    <x v="1"/>
    <n v="312.7228778594968"/>
  </r>
  <r>
    <x v="2"/>
    <x v="0"/>
    <x v="11"/>
    <x v="7"/>
    <x v="4"/>
    <x v="1"/>
    <n v="3.4245041954068345"/>
  </r>
  <r>
    <x v="2"/>
    <x v="0"/>
    <x v="11"/>
    <x v="7"/>
    <x v="5"/>
    <x v="1"/>
    <n v="25.0825"/>
  </r>
  <r>
    <x v="2"/>
    <x v="0"/>
    <x v="11"/>
    <x v="8"/>
    <x v="0"/>
    <x v="1"/>
    <n v="9.9789999999999992"/>
  </r>
  <r>
    <x v="2"/>
    <x v="0"/>
    <x v="11"/>
    <x v="8"/>
    <x v="1"/>
    <x v="1"/>
    <n v="326.72140000000007"/>
  </r>
  <r>
    <x v="2"/>
    <x v="0"/>
    <x v="11"/>
    <x v="8"/>
    <x v="2"/>
    <x v="1"/>
    <n v="2782.407781105805"/>
  </r>
  <r>
    <x v="2"/>
    <x v="0"/>
    <x v="11"/>
    <x v="8"/>
    <x v="3"/>
    <x v="1"/>
    <n v="993.50190000000009"/>
  </r>
  <r>
    <x v="2"/>
    <x v="0"/>
    <x v="11"/>
    <x v="8"/>
    <x v="4"/>
    <x v="1"/>
    <n v="2.7899999999999991"/>
  </r>
  <r>
    <x v="2"/>
    <x v="0"/>
    <x v="11"/>
    <x v="8"/>
    <x v="5"/>
    <x v="1"/>
    <n v="412.20786399999997"/>
  </r>
  <r>
    <x v="3"/>
    <x v="0"/>
    <x v="0"/>
    <x v="0"/>
    <x v="0"/>
    <x v="1"/>
    <n v="619.31219999999996"/>
  </r>
  <r>
    <x v="3"/>
    <x v="0"/>
    <x v="0"/>
    <x v="0"/>
    <x v="0"/>
    <x v="0"/>
    <n v="16618.449999999997"/>
  </r>
  <r>
    <x v="3"/>
    <x v="0"/>
    <x v="0"/>
    <x v="0"/>
    <x v="1"/>
    <x v="1"/>
    <n v="927.13912088680252"/>
  </r>
  <r>
    <x v="3"/>
    <x v="0"/>
    <x v="0"/>
    <x v="0"/>
    <x v="2"/>
    <x v="1"/>
    <n v="197.9596952"/>
  </r>
  <r>
    <x v="3"/>
    <x v="0"/>
    <x v="0"/>
    <x v="0"/>
    <x v="3"/>
    <x v="1"/>
    <n v="974.73762599999998"/>
  </r>
  <r>
    <x v="3"/>
    <x v="0"/>
    <x v="0"/>
    <x v="0"/>
    <x v="4"/>
    <x v="1"/>
    <n v="49.555000000000007"/>
  </r>
  <r>
    <x v="3"/>
    <x v="0"/>
    <x v="0"/>
    <x v="0"/>
    <x v="5"/>
    <x v="1"/>
    <n v="101.11446420900002"/>
  </r>
  <r>
    <x v="3"/>
    <x v="0"/>
    <x v="0"/>
    <x v="1"/>
    <x v="0"/>
    <x v="1"/>
    <n v="317.02390000000008"/>
  </r>
  <r>
    <x v="3"/>
    <x v="0"/>
    <x v="0"/>
    <x v="1"/>
    <x v="1"/>
    <x v="1"/>
    <n v="1711.213541593625"/>
  </r>
  <r>
    <x v="3"/>
    <x v="0"/>
    <x v="0"/>
    <x v="1"/>
    <x v="2"/>
    <x v="1"/>
    <n v="310.77"/>
  </r>
  <r>
    <x v="3"/>
    <x v="0"/>
    <x v="0"/>
    <x v="1"/>
    <x v="3"/>
    <x v="1"/>
    <n v="1867.8152999999998"/>
  </r>
  <r>
    <x v="3"/>
    <x v="0"/>
    <x v="0"/>
    <x v="1"/>
    <x v="4"/>
    <x v="1"/>
    <n v="39.97"/>
  </r>
  <r>
    <x v="3"/>
    <x v="0"/>
    <x v="0"/>
    <x v="1"/>
    <x v="5"/>
    <x v="1"/>
    <n v="18.899999999999999"/>
  </r>
  <r>
    <x v="3"/>
    <x v="0"/>
    <x v="0"/>
    <x v="2"/>
    <x v="0"/>
    <x v="1"/>
    <n v="1531.5584000000001"/>
  </r>
  <r>
    <x v="3"/>
    <x v="0"/>
    <x v="0"/>
    <x v="2"/>
    <x v="0"/>
    <x v="0"/>
    <n v="31.06"/>
  </r>
  <r>
    <x v="3"/>
    <x v="0"/>
    <x v="0"/>
    <x v="2"/>
    <x v="1"/>
    <x v="1"/>
    <n v="4706.2835999999998"/>
  </r>
  <r>
    <x v="3"/>
    <x v="0"/>
    <x v="0"/>
    <x v="2"/>
    <x v="2"/>
    <x v="1"/>
    <n v="253.7"/>
  </r>
  <r>
    <x v="3"/>
    <x v="0"/>
    <x v="0"/>
    <x v="2"/>
    <x v="3"/>
    <x v="1"/>
    <n v="1094.3448000000001"/>
  </r>
  <r>
    <x v="3"/>
    <x v="0"/>
    <x v="0"/>
    <x v="2"/>
    <x v="4"/>
    <x v="1"/>
    <n v="33.22"/>
  </r>
  <r>
    <x v="3"/>
    <x v="0"/>
    <x v="0"/>
    <x v="2"/>
    <x v="5"/>
    <x v="1"/>
    <n v="65.290000000000006"/>
  </r>
  <r>
    <x v="3"/>
    <x v="0"/>
    <x v="0"/>
    <x v="3"/>
    <x v="0"/>
    <x v="1"/>
    <n v="344.666"/>
  </r>
  <r>
    <x v="3"/>
    <x v="0"/>
    <x v="0"/>
    <x v="3"/>
    <x v="0"/>
    <x v="0"/>
    <n v="39746.160000000003"/>
  </r>
  <r>
    <x v="3"/>
    <x v="0"/>
    <x v="0"/>
    <x v="3"/>
    <x v="1"/>
    <x v="1"/>
    <n v="464.61095999999998"/>
  </r>
  <r>
    <x v="3"/>
    <x v="0"/>
    <x v="0"/>
    <x v="3"/>
    <x v="2"/>
    <x v="1"/>
    <n v="211.34500000000003"/>
  </r>
  <r>
    <x v="3"/>
    <x v="0"/>
    <x v="0"/>
    <x v="3"/>
    <x v="3"/>
    <x v="1"/>
    <n v="1191.2411199999997"/>
  </r>
  <r>
    <x v="3"/>
    <x v="0"/>
    <x v="0"/>
    <x v="3"/>
    <x v="4"/>
    <x v="1"/>
    <n v="41.443474999999992"/>
  </r>
  <r>
    <x v="3"/>
    <x v="0"/>
    <x v="0"/>
    <x v="3"/>
    <x v="5"/>
    <x v="1"/>
    <n v="619.68349999999998"/>
  </r>
  <r>
    <x v="3"/>
    <x v="0"/>
    <x v="0"/>
    <x v="4"/>
    <x v="0"/>
    <x v="1"/>
    <n v="750.68500000000006"/>
  </r>
  <r>
    <x v="3"/>
    <x v="0"/>
    <x v="0"/>
    <x v="4"/>
    <x v="0"/>
    <x v="0"/>
    <n v="84358.04"/>
  </r>
  <r>
    <x v="3"/>
    <x v="0"/>
    <x v="0"/>
    <x v="4"/>
    <x v="1"/>
    <x v="1"/>
    <n v="3488.6982269657469"/>
  </r>
  <r>
    <x v="3"/>
    <x v="0"/>
    <x v="0"/>
    <x v="4"/>
    <x v="2"/>
    <x v="1"/>
    <n v="16.733069016319526"/>
  </r>
  <r>
    <x v="3"/>
    <x v="0"/>
    <x v="0"/>
    <x v="4"/>
    <x v="3"/>
    <x v="1"/>
    <n v="18.570000796988445"/>
  </r>
  <r>
    <x v="3"/>
    <x v="0"/>
    <x v="0"/>
    <x v="4"/>
    <x v="4"/>
    <x v="1"/>
    <n v="10.332581596661189"/>
  </r>
  <r>
    <x v="3"/>
    <x v="0"/>
    <x v="0"/>
    <x v="4"/>
    <x v="5"/>
    <x v="1"/>
    <n v="24.382261759562166"/>
  </r>
  <r>
    <x v="3"/>
    <x v="0"/>
    <x v="0"/>
    <x v="5"/>
    <x v="0"/>
    <x v="1"/>
    <n v="570.60700000000008"/>
  </r>
  <r>
    <x v="3"/>
    <x v="0"/>
    <x v="0"/>
    <x v="5"/>
    <x v="1"/>
    <x v="1"/>
    <n v="1334.3695244003416"/>
  </r>
  <r>
    <x v="3"/>
    <x v="0"/>
    <x v="0"/>
    <x v="5"/>
    <x v="2"/>
    <x v="1"/>
    <n v="25.590705559827189"/>
  </r>
  <r>
    <x v="3"/>
    <x v="0"/>
    <x v="0"/>
    <x v="5"/>
    <x v="3"/>
    <x v="1"/>
    <n v="189.66300000000001"/>
  </r>
  <r>
    <x v="3"/>
    <x v="0"/>
    <x v="0"/>
    <x v="5"/>
    <x v="4"/>
    <x v="1"/>
    <n v="23.282"/>
  </r>
  <r>
    <x v="3"/>
    <x v="0"/>
    <x v="0"/>
    <x v="5"/>
    <x v="5"/>
    <x v="1"/>
    <n v="462.43037895023178"/>
  </r>
  <r>
    <x v="3"/>
    <x v="0"/>
    <x v="0"/>
    <x v="6"/>
    <x v="0"/>
    <x v="1"/>
    <n v="2274.5891999999999"/>
  </r>
  <r>
    <x v="3"/>
    <x v="0"/>
    <x v="0"/>
    <x v="6"/>
    <x v="1"/>
    <x v="1"/>
    <n v="1416.7114663896507"/>
  </r>
  <r>
    <x v="3"/>
    <x v="0"/>
    <x v="0"/>
    <x v="6"/>
    <x v="2"/>
    <x v="1"/>
    <n v="1396.223671328207"/>
  </r>
  <r>
    <x v="3"/>
    <x v="0"/>
    <x v="0"/>
    <x v="6"/>
    <x v="3"/>
    <x v="1"/>
    <n v="7284.0181519656408"/>
  </r>
  <r>
    <x v="3"/>
    <x v="0"/>
    <x v="0"/>
    <x v="6"/>
    <x v="4"/>
    <x v="1"/>
    <n v="14.194999999999999"/>
  </r>
  <r>
    <x v="3"/>
    <x v="0"/>
    <x v="0"/>
    <x v="6"/>
    <x v="5"/>
    <x v="1"/>
    <n v="11.478"/>
  </r>
  <r>
    <x v="3"/>
    <x v="0"/>
    <x v="0"/>
    <x v="7"/>
    <x v="0"/>
    <x v="1"/>
    <n v="590.39032320740682"/>
  </r>
  <r>
    <x v="3"/>
    <x v="0"/>
    <x v="0"/>
    <x v="7"/>
    <x v="1"/>
    <x v="1"/>
    <n v="2744.3822689502322"/>
  </r>
  <r>
    <x v="3"/>
    <x v="0"/>
    <x v="0"/>
    <x v="7"/>
    <x v="2"/>
    <x v="1"/>
    <n v="761.596"/>
  </r>
  <r>
    <x v="3"/>
    <x v="0"/>
    <x v="0"/>
    <x v="7"/>
    <x v="3"/>
    <x v="1"/>
    <n v="530.56641219806454"/>
  </r>
  <r>
    <x v="3"/>
    <x v="0"/>
    <x v="0"/>
    <x v="7"/>
    <x v="4"/>
    <x v="1"/>
    <n v="12.239166722437062"/>
  </r>
  <r>
    <x v="3"/>
    <x v="0"/>
    <x v="0"/>
    <x v="7"/>
    <x v="5"/>
    <x v="1"/>
    <n v="789.23939078822013"/>
  </r>
  <r>
    <x v="3"/>
    <x v="0"/>
    <x v="0"/>
    <x v="8"/>
    <x v="0"/>
    <x v="1"/>
    <n v="560.11599999999999"/>
  </r>
  <r>
    <x v="3"/>
    <x v="0"/>
    <x v="0"/>
    <x v="8"/>
    <x v="1"/>
    <x v="1"/>
    <n v="2205.1575000000007"/>
  </r>
  <r>
    <x v="3"/>
    <x v="0"/>
    <x v="0"/>
    <x v="8"/>
    <x v="2"/>
    <x v="1"/>
    <n v="2218.1477999999997"/>
  </r>
  <r>
    <x v="3"/>
    <x v="0"/>
    <x v="0"/>
    <x v="8"/>
    <x v="3"/>
    <x v="1"/>
    <n v="3079.0943642140778"/>
  </r>
  <r>
    <x v="3"/>
    <x v="0"/>
    <x v="0"/>
    <x v="8"/>
    <x v="4"/>
    <x v="1"/>
    <n v="28.68"/>
  </r>
  <r>
    <x v="3"/>
    <x v="0"/>
    <x v="0"/>
    <x v="8"/>
    <x v="5"/>
    <x v="1"/>
    <n v="387.32156547327719"/>
  </r>
  <r>
    <x v="3"/>
    <x v="0"/>
    <x v="1"/>
    <x v="0"/>
    <x v="0"/>
    <x v="1"/>
    <n v="106.49130000000001"/>
  </r>
  <r>
    <x v="3"/>
    <x v="0"/>
    <x v="1"/>
    <x v="0"/>
    <x v="0"/>
    <x v="0"/>
    <n v="259.56"/>
  </r>
  <r>
    <x v="3"/>
    <x v="0"/>
    <x v="1"/>
    <x v="0"/>
    <x v="1"/>
    <x v="1"/>
    <n v="694.53371816655067"/>
  </r>
  <r>
    <x v="3"/>
    <x v="0"/>
    <x v="1"/>
    <x v="0"/>
    <x v="2"/>
    <x v="1"/>
    <n v="562.12745799999993"/>
  </r>
  <r>
    <x v="3"/>
    <x v="0"/>
    <x v="1"/>
    <x v="0"/>
    <x v="3"/>
    <x v="1"/>
    <n v="1185.3322599999999"/>
  </r>
  <r>
    <x v="3"/>
    <x v="0"/>
    <x v="1"/>
    <x v="0"/>
    <x v="4"/>
    <x v="1"/>
    <n v="52.250000000000007"/>
  </r>
  <r>
    <x v="3"/>
    <x v="0"/>
    <x v="1"/>
    <x v="0"/>
    <x v="5"/>
    <x v="1"/>
    <n v="6.4620204000000019"/>
  </r>
  <r>
    <x v="3"/>
    <x v="0"/>
    <x v="1"/>
    <x v="1"/>
    <x v="0"/>
    <x v="1"/>
    <n v="580.79230000000007"/>
  </r>
  <r>
    <x v="3"/>
    <x v="0"/>
    <x v="1"/>
    <x v="1"/>
    <x v="0"/>
    <x v="0"/>
    <n v="3.27"/>
  </r>
  <r>
    <x v="3"/>
    <x v="0"/>
    <x v="1"/>
    <x v="1"/>
    <x v="1"/>
    <x v="1"/>
    <n v="418.65080376579522"/>
  </r>
  <r>
    <x v="3"/>
    <x v="0"/>
    <x v="1"/>
    <x v="1"/>
    <x v="2"/>
    <x v="1"/>
    <n v="590.49"/>
  </r>
  <r>
    <x v="3"/>
    <x v="0"/>
    <x v="1"/>
    <x v="1"/>
    <x v="3"/>
    <x v="1"/>
    <n v="437.81800000000004"/>
  </r>
  <r>
    <x v="3"/>
    <x v="0"/>
    <x v="1"/>
    <x v="1"/>
    <x v="4"/>
    <x v="1"/>
    <n v="167.357"/>
  </r>
  <r>
    <x v="3"/>
    <x v="0"/>
    <x v="1"/>
    <x v="2"/>
    <x v="0"/>
    <x v="1"/>
    <n v="1158.9390000000001"/>
  </r>
  <r>
    <x v="3"/>
    <x v="0"/>
    <x v="1"/>
    <x v="2"/>
    <x v="0"/>
    <x v="0"/>
    <n v="4.71"/>
  </r>
  <r>
    <x v="3"/>
    <x v="0"/>
    <x v="1"/>
    <x v="2"/>
    <x v="1"/>
    <x v="1"/>
    <n v="3736.9642000000003"/>
  </r>
  <r>
    <x v="3"/>
    <x v="0"/>
    <x v="1"/>
    <x v="2"/>
    <x v="2"/>
    <x v="1"/>
    <n v="10.952999999999999"/>
  </r>
  <r>
    <x v="3"/>
    <x v="0"/>
    <x v="1"/>
    <x v="2"/>
    <x v="3"/>
    <x v="1"/>
    <n v="1185.8678"/>
  </r>
  <r>
    <x v="3"/>
    <x v="0"/>
    <x v="1"/>
    <x v="2"/>
    <x v="4"/>
    <x v="1"/>
    <n v="24.860000000000003"/>
  </r>
  <r>
    <x v="3"/>
    <x v="0"/>
    <x v="1"/>
    <x v="2"/>
    <x v="5"/>
    <x v="1"/>
    <n v="35.1"/>
  </r>
  <r>
    <x v="3"/>
    <x v="0"/>
    <x v="1"/>
    <x v="3"/>
    <x v="0"/>
    <x v="1"/>
    <n v="199.76500000000001"/>
  </r>
  <r>
    <x v="3"/>
    <x v="0"/>
    <x v="1"/>
    <x v="3"/>
    <x v="0"/>
    <x v="0"/>
    <n v="13.97"/>
  </r>
  <r>
    <x v="3"/>
    <x v="0"/>
    <x v="1"/>
    <x v="3"/>
    <x v="1"/>
    <x v="1"/>
    <n v="447.83655999999996"/>
  </r>
  <r>
    <x v="3"/>
    <x v="0"/>
    <x v="1"/>
    <x v="3"/>
    <x v="2"/>
    <x v="1"/>
    <n v="272.46499999999997"/>
  </r>
  <r>
    <x v="3"/>
    <x v="0"/>
    <x v="1"/>
    <x v="3"/>
    <x v="3"/>
    <x v="1"/>
    <n v="712.52512000000002"/>
  </r>
  <r>
    <x v="3"/>
    <x v="0"/>
    <x v="1"/>
    <x v="3"/>
    <x v="4"/>
    <x v="1"/>
    <n v="16.034230000000001"/>
  </r>
  <r>
    <x v="3"/>
    <x v="0"/>
    <x v="1"/>
    <x v="3"/>
    <x v="5"/>
    <x v="1"/>
    <n v="388.14290499999998"/>
  </r>
  <r>
    <x v="3"/>
    <x v="0"/>
    <x v="1"/>
    <x v="4"/>
    <x v="0"/>
    <x v="1"/>
    <n v="645.42999999999995"/>
  </r>
  <r>
    <x v="3"/>
    <x v="0"/>
    <x v="1"/>
    <x v="4"/>
    <x v="0"/>
    <x v="0"/>
    <n v="8.06"/>
  </r>
  <r>
    <x v="3"/>
    <x v="0"/>
    <x v="1"/>
    <x v="4"/>
    <x v="1"/>
    <x v="1"/>
    <n v="3316.6614947452595"/>
  </r>
  <r>
    <x v="3"/>
    <x v="0"/>
    <x v="1"/>
    <x v="4"/>
    <x v="2"/>
    <x v="1"/>
    <n v="109.9185627010031"/>
  </r>
  <r>
    <x v="3"/>
    <x v="0"/>
    <x v="1"/>
    <x v="4"/>
    <x v="3"/>
    <x v="1"/>
    <n v="19.658571212245995"/>
  </r>
  <r>
    <x v="3"/>
    <x v="0"/>
    <x v="1"/>
    <x v="4"/>
    <x v="4"/>
    <x v="1"/>
    <n v="9.0717606280209857"/>
  </r>
  <r>
    <x v="3"/>
    <x v="0"/>
    <x v="1"/>
    <x v="4"/>
    <x v="5"/>
    <x v="1"/>
    <n v="38.449178918234736"/>
  </r>
  <r>
    <x v="3"/>
    <x v="0"/>
    <x v="1"/>
    <x v="5"/>
    <x v="0"/>
    <x v="1"/>
    <n v="435.35599999999994"/>
  </r>
  <r>
    <x v="3"/>
    <x v="0"/>
    <x v="1"/>
    <x v="5"/>
    <x v="1"/>
    <x v="1"/>
    <n v="2608.9178681637845"/>
  </r>
  <r>
    <x v="3"/>
    <x v="0"/>
    <x v="1"/>
    <x v="5"/>
    <x v="2"/>
    <x v="1"/>
    <n v="34.232339064013885"/>
  </r>
  <r>
    <x v="3"/>
    <x v="0"/>
    <x v="1"/>
    <x v="5"/>
    <x v="3"/>
    <x v="1"/>
    <n v="159.78700000000001"/>
  </r>
  <r>
    <x v="3"/>
    <x v="0"/>
    <x v="1"/>
    <x v="5"/>
    <x v="4"/>
    <x v="1"/>
    <n v="19.146000000000001"/>
  </r>
  <r>
    <x v="3"/>
    <x v="0"/>
    <x v="1"/>
    <x v="5"/>
    <x v="5"/>
    <x v="1"/>
    <n v="46.642138224655916"/>
  </r>
  <r>
    <x v="3"/>
    <x v="0"/>
    <x v="1"/>
    <x v="6"/>
    <x v="0"/>
    <x v="1"/>
    <n v="1276.3468999999998"/>
  </r>
  <r>
    <x v="3"/>
    <x v="0"/>
    <x v="1"/>
    <x v="6"/>
    <x v="1"/>
    <x v="1"/>
    <n v="2054.3722470457101"/>
  </r>
  <r>
    <x v="3"/>
    <x v="0"/>
    <x v="1"/>
    <x v="6"/>
    <x v="2"/>
    <x v="1"/>
    <n v="3608.3558661978454"/>
  </r>
  <r>
    <x v="3"/>
    <x v="0"/>
    <x v="1"/>
    <x v="6"/>
    <x v="3"/>
    <x v="1"/>
    <n v="15970.167682063207"/>
  </r>
  <r>
    <x v="3"/>
    <x v="0"/>
    <x v="1"/>
    <x v="6"/>
    <x v="4"/>
    <x v="1"/>
    <n v="18.220000000000002"/>
  </r>
  <r>
    <x v="3"/>
    <x v="0"/>
    <x v="1"/>
    <x v="6"/>
    <x v="5"/>
    <x v="1"/>
    <n v="4.2279999999999998"/>
  </r>
  <r>
    <x v="3"/>
    <x v="0"/>
    <x v="1"/>
    <x v="7"/>
    <x v="0"/>
    <x v="1"/>
    <n v="611.88501605773058"/>
  </r>
  <r>
    <x v="3"/>
    <x v="0"/>
    <x v="1"/>
    <x v="7"/>
    <x v="1"/>
    <x v="1"/>
    <n v="3355.2994061674003"/>
  </r>
  <r>
    <x v="3"/>
    <x v="0"/>
    <x v="1"/>
    <x v="7"/>
    <x v="2"/>
    <x v="1"/>
    <n v="5426.4370396640561"/>
  </r>
  <r>
    <x v="3"/>
    <x v="0"/>
    <x v="1"/>
    <x v="7"/>
    <x v="3"/>
    <x v="1"/>
    <n v="9393.6547487834541"/>
  </r>
  <r>
    <x v="3"/>
    <x v="0"/>
    <x v="1"/>
    <x v="7"/>
    <x v="4"/>
    <x v="1"/>
    <n v="9.1515203267303296"/>
  </r>
  <r>
    <x v="3"/>
    <x v="0"/>
    <x v="1"/>
    <x v="7"/>
    <x v="5"/>
    <x v="1"/>
    <n v="138.44278397874157"/>
  </r>
  <r>
    <x v="3"/>
    <x v="0"/>
    <x v="1"/>
    <x v="8"/>
    <x v="0"/>
    <x v="1"/>
    <n v="770.31790000000001"/>
  </r>
  <r>
    <x v="3"/>
    <x v="0"/>
    <x v="1"/>
    <x v="8"/>
    <x v="1"/>
    <x v="1"/>
    <n v="2547.7637446669019"/>
  </r>
  <r>
    <x v="3"/>
    <x v="0"/>
    <x v="1"/>
    <x v="8"/>
    <x v="2"/>
    <x v="1"/>
    <n v="5308.8282196893988"/>
  </r>
  <r>
    <x v="3"/>
    <x v="0"/>
    <x v="1"/>
    <x v="8"/>
    <x v="3"/>
    <x v="1"/>
    <n v="17088.568298498667"/>
  </r>
  <r>
    <x v="3"/>
    <x v="0"/>
    <x v="1"/>
    <x v="8"/>
    <x v="4"/>
    <x v="1"/>
    <n v="25.748999999999999"/>
  </r>
  <r>
    <x v="3"/>
    <x v="0"/>
    <x v="1"/>
    <x v="8"/>
    <x v="5"/>
    <x v="1"/>
    <n v="104.04414151759929"/>
  </r>
  <r>
    <x v="3"/>
    <x v="0"/>
    <x v="2"/>
    <x v="0"/>
    <x v="0"/>
    <x v="1"/>
    <n v="945.24789999999996"/>
  </r>
  <r>
    <x v="3"/>
    <x v="0"/>
    <x v="2"/>
    <x v="0"/>
    <x v="0"/>
    <x v="0"/>
    <n v="143.56"/>
  </r>
  <r>
    <x v="3"/>
    <x v="0"/>
    <x v="2"/>
    <x v="0"/>
    <x v="1"/>
    <x v="1"/>
    <n v="26.860260868048236"/>
  </r>
  <r>
    <x v="3"/>
    <x v="0"/>
    <x v="2"/>
    <x v="0"/>
    <x v="2"/>
    <x v="1"/>
    <n v="1139.7742304000001"/>
  </r>
  <r>
    <x v="3"/>
    <x v="0"/>
    <x v="2"/>
    <x v="0"/>
    <x v="3"/>
    <x v="1"/>
    <n v="1497.3982840000001"/>
  </r>
  <r>
    <x v="3"/>
    <x v="0"/>
    <x v="2"/>
    <x v="0"/>
    <x v="4"/>
    <x v="1"/>
    <n v="47.300000000000004"/>
  </r>
  <r>
    <x v="3"/>
    <x v="0"/>
    <x v="2"/>
    <x v="1"/>
    <x v="0"/>
    <x v="1"/>
    <n v="1479.2279999999998"/>
  </r>
  <r>
    <x v="3"/>
    <x v="0"/>
    <x v="2"/>
    <x v="1"/>
    <x v="0"/>
    <x v="0"/>
    <n v="64.8"/>
  </r>
  <r>
    <x v="3"/>
    <x v="0"/>
    <x v="2"/>
    <x v="1"/>
    <x v="1"/>
    <x v="1"/>
    <n v="148.12671739365942"/>
  </r>
  <r>
    <x v="3"/>
    <x v="0"/>
    <x v="2"/>
    <x v="1"/>
    <x v="2"/>
    <x v="1"/>
    <n v="10.23"/>
  </r>
  <r>
    <x v="3"/>
    <x v="0"/>
    <x v="2"/>
    <x v="1"/>
    <x v="3"/>
    <x v="1"/>
    <n v="475.43650000000002"/>
  </r>
  <r>
    <x v="3"/>
    <x v="0"/>
    <x v="2"/>
    <x v="1"/>
    <x v="4"/>
    <x v="1"/>
    <n v="54.306999999999995"/>
  </r>
  <r>
    <x v="3"/>
    <x v="0"/>
    <x v="2"/>
    <x v="2"/>
    <x v="0"/>
    <x v="1"/>
    <n v="720.82249999999988"/>
  </r>
  <r>
    <x v="3"/>
    <x v="0"/>
    <x v="2"/>
    <x v="2"/>
    <x v="0"/>
    <x v="0"/>
    <n v="5.0199999999999996"/>
  </r>
  <r>
    <x v="3"/>
    <x v="0"/>
    <x v="2"/>
    <x v="2"/>
    <x v="1"/>
    <x v="1"/>
    <n v="3871.8750000000005"/>
  </r>
  <r>
    <x v="3"/>
    <x v="0"/>
    <x v="2"/>
    <x v="2"/>
    <x v="2"/>
    <x v="1"/>
    <n v="5.5459999999999994"/>
  </r>
  <r>
    <x v="3"/>
    <x v="0"/>
    <x v="2"/>
    <x v="2"/>
    <x v="3"/>
    <x v="1"/>
    <n v="1059.3232"/>
  </r>
  <r>
    <x v="3"/>
    <x v="0"/>
    <x v="2"/>
    <x v="2"/>
    <x v="4"/>
    <x v="1"/>
    <n v="25.832400000000003"/>
  </r>
  <r>
    <x v="3"/>
    <x v="0"/>
    <x v="2"/>
    <x v="2"/>
    <x v="5"/>
    <x v="1"/>
    <n v="1.0199999999999999E-2"/>
  </r>
  <r>
    <x v="3"/>
    <x v="0"/>
    <x v="2"/>
    <x v="3"/>
    <x v="0"/>
    <x v="1"/>
    <n v="352.18849999999998"/>
  </r>
  <r>
    <x v="3"/>
    <x v="0"/>
    <x v="2"/>
    <x v="3"/>
    <x v="0"/>
    <x v="0"/>
    <n v="6.39"/>
  </r>
  <r>
    <x v="3"/>
    <x v="0"/>
    <x v="2"/>
    <x v="3"/>
    <x v="1"/>
    <x v="1"/>
    <n v="1214.4757199999999"/>
  </r>
  <r>
    <x v="3"/>
    <x v="0"/>
    <x v="2"/>
    <x v="3"/>
    <x v="2"/>
    <x v="1"/>
    <n v="236.92400000000001"/>
  </r>
  <r>
    <x v="3"/>
    <x v="0"/>
    <x v="2"/>
    <x v="3"/>
    <x v="3"/>
    <x v="1"/>
    <n v="564.18709999999999"/>
  </r>
  <r>
    <x v="3"/>
    <x v="0"/>
    <x v="2"/>
    <x v="3"/>
    <x v="4"/>
    <x v="1"/>
    <n v="36.536684999999999"/>
  </r>
  <r>
    <x v="3"/>
    <x v="0"/>
    <x v="2"/>
    <x v="3"/>
    <x v="5"/>
    <x v="1"/>
    <n v="44.68"/>
  </r>
  <r>
    <x v="3"/>
    <x v="0"/>
    <x v="2"/>
    <x v="4"/>
    <x v="0"/>
    <x v="1"/>
    <n v="412.20100000000002"/>
  </r>
  <r>
    <x v="3"/>
    <x v="0"/>
    <x v="2"/>
    <x v="4"/>
    <x v="0"/>
    <x v="0"/>
    <n v="945.96499999999992"/>
  </r>
  <r>
    <x v="3"/>
    <x v="0"/>
    <x v="2"/>
    <x v="4"/>
    <x v="1"/>
    <x v="1"/>
    <n v="321.49804975367567"/>
  </r>
  <r>
    <x v="3"/>
    <x v="0"/>
    <x v="2"/>
    <x v="4"/>
    <x v="2"/>
    <x v="1"/>
    <n v="10.191334215700781"/>
  </r>
  <r>
    <x v="3"/>
    <x v="0"/>
    <x v="2"/>
    <x v="4"/>
    <x v="3"/>
    <x v="1"/>
    <n v="18.538997209212123"/>
  </r>
  <r>
    <x v="3"/>
    <x v="0"/>
    <x v="2"/>
    <x v="4"/>
    <x v="4"/>
    <x v="1"/>
    <n v="211.7937260091721"/>
  </r>
  <r>
    <x v="3"/>
    <x v="0"/>
    <x v="2"/>
    <x v="4"/>
    <x v="5"/>
    <x v="1"/>
    <n v="4.3547583317140148"/>
  </r>
  <r>
    <x v="3"/>
    <x v="0"/>
    <x v="2"/>
    <x v="5"/>
    <x v="0"/>
    <x v="1"/>
    <n v="382.97299999999996"/>
  </r>
  <r>
    <x v="3"/>
    <x v="0"/>
    <x v="2"/>
    <x v="5"/>
    <x v="0"/>
    <x v="0"/>
    <n v="35.22"/>
  </r>
  <r>
    <x v="3"/>
    <x v="0"/>
    <x v="2"/>
    <x v="5"/>
    <x v="1"/>
    <x v="1"/>
    <n v="3789.1929031135601"/>
  </r>
  <r>
    <x v="3"/>
    <x v="0"/>
    <x v="2"/>
    <x v="5"/>
    <x v="2"/>
    <x v="1"/>
    <n v="4549.0188837815494"/>
  </r>
  <r>
    <x v="3"/>
    <x v="0"/>
    <x v="2"/>
    <x v="5"/>
    <x v="3"/>
    <x v="1"/>
    <n v="714.84099999999989"/>
  </r>
  <r>
    <x v="3"/>
    <x v="0"/>
    <x v="2"/>
    <x v="5"/>
    <x v="4"/>
    <x v="1"/>
    <n v="17.701000000000004"/>
  </r>
  <r>
    <x v="3"/>
    <x v="0"/>
    <x v="2"/>
    <x v="6"/>
    <x v="0"/>
    <x v="1"/>
    <n v="1083.7262000000001"/>
  </r>
  <r>
    <x v="3"/>
    <x v="0"/>
    <x v="2"/>
    <x v="6"/>
    <x v="1"/>
    <x v="1"/>
    <n v="1207.2008904019131"/>
  </r>
  <r>
    <x v="3"/>
    <x v="0"/>
    <x v="2"/>
    <x v="6"/>
    <x v="2"/>
    <x v="1"/>
    <n v="534.69675552634783"/>
  </r>
  <r>
    <x v="3"/>
    <x v="0"/>
    <x v="2"/>
    <x v="6"/>
    <x v="3"/>
    <x v="1"/>
    <n v="4156.4085137151433"/>
  </r>
  <r>
    <x v="3"/>
    <x v="0"/>
    <x v="2"/>
    <x v="6"/>
    <x v="4"/>
    <x v="1"/>
    <n v="15.272486090797242"/>
  </r>
  <r>
    <x v="3"/>
    <x v="0"/>
    <x v="2"/>
    <x v="6"/>
    <x v="5"/>
    <x v="1"/>
    <n v="8.5815590087078064"/>
  </r>
  <r>
    <x v="3"/>
    <x v="0"/>
    <x v="2"/>
    <x v="7"/>
    <x v="0"/>
    <x v="1"/>
    <n v="443.63873285240913"/>
  </r>
  <r>
    <x v="3"/>
    <x v="0"/>
    <x v="2"/>
    <x v="7"/>
    <x v="1"/>
    <x v="1"/>
    <n v="2063.1363437214259"/>
  </r>
  <r>
    <x v="3"/>
    <x v="0"/>
    <x v="2"/>
    <x v="7"/>
    <x v="2"/>
    <x v="1"/>
    <n v="334.14829944402101"/>
  </r>
  <r>
    <x v="3"/>
    <x v="0"/>
    <x v="2"/>
    <x v="7"/>
    <x v="3"/>
    <x v="1"/>
    <n v="2177.9628913521324"/>
  </r>
  <r>
    <x v="3"/>
    <x v="0"/>
    <x v="2"/>
    <x v="7"/>
    <x v="4"/>
    <x v="1"/>
    <n v="5.2457907031804911"/>
  </r>
  <r>
    <x v="3"/>
    <x v="0"/>
    <x v="2"/>
    <x v="7"/>
    <x v="5"/>
    <x v="1"/>
    <n v="82.4002369702919"/>
  </r>
  <r>
    <x v="3"/>
    <x v="0"/>
    <x v="2"/>
    <x v="8"/>
    <x v="0"/>
    <x v="1"/>
    <n v="960.01679999999988"/>
  </r>
  <r>
    <x v="3"/>
    <x v="0"/>
    <x v="2"/>
    <x v="8"/>
    <x v="1"/>
    <x v="1"/>
    <n v="4001.6707999999999"/>
  </r>
  <r>
    <x v="3"/>
    <x v="0"/>
    <x v="2"/>
    <x v="8"/>
    <x v="2"/>
    <x v="1"/>
    <n v="4381.6188000000011"/>
  </r>
  <r>
    <x v="3"/>
    <x v="0"/>
    <x v="2"/>
    <x v="8"/>
    <x v="3"/>
    <x v="1"/>
    <n v="2578.5341823655581"/>
  </r>
  <r>
    <x v="3"/>
    <x v="0"/>
    <x v="2"/>
    <x v="8"/>
    <x v="4"/>
    <x v="1"/>
    <n v="37.481999999999999"/>
  </r>
  <r>
    <x v="3"/>
    <x v="0"/>
    <x v="2"/>
    <x v="8"/>
    <x v="5"/>
    <x v="1"/>
    <n v="16.194149264241144"/>
  </r>
  <r>
    <x v="3"/>
    <x v="0"/>
    <x v="3"/>
    <x v="0"/>
    <x v="0"/>
    <x v="1"/>
    <n v="1160.173"/>
  </r>
  <r>
    <x v="3"/>
    <x v="0"/>
    <x v="3"/>
    <x v="0"/>
    <x v="0"/>
    <x v="0"/>
    <n v="517.28"/>
  </r>
  <r>
    <x v="3"/>
    <x v="0"/>
    <x v="3"/>
    <x v="0"/>
    <x v="1"/>
    <x v="1"/>
    <n v="9.2850000000000001"/>
  </r>
  <r>
    <x v="3"/>
    <x v="0"/>
    <x v="3"/>
    <x v="0"/>
    <x v="2"/>
    <x v="1"/>
    <n v="54.098980599999997"/>
  </r>
  <r>
    <x v="3"/>
    <x v="0"/>
    <x v="3"/>
    <x v="0"/>
    <x v="3"/>
    <x v="1"/>
    <n v="242.64447900000002"/>
  </r>
  <r>
    <x v="3"/>
    <x v="0"/>
    <x v="3"/>
    <x v="0"/>
    <x v="4"/>
    <x v="1"/>
    <n v="47.74"/>
  </r>
  <r>
    <x v="3"/>
    <x v="0"/>
    <x v="3"/>
    <x v="1"/>
    <x v="0"/>
    <x v="1"/>
    <n v="2683.6149999999998"/>
  </r>
  <r>
    <x v="3"/>
    <x v="0"/>
    <x v="3"/>
    <x v="1"/>
    <x v="0"/>
    <x v="0"/>
    <n v="78492.850000000006"/>
  </r>
  <r>
    <x v="3"/>
    <x v="0"/>
    <x v="3"/>
    <x v="1"/>
    <x v="1"/>
    <x v="1"/>
    <n v="113.99634551252572"/>
  </r>
  <r>
    <x v="3"/>
    <x v="0"/>
    <x v="3"/>
    <x v="1"/>
    <x v="2"/>
    <x v="1"/>
    <n v="1238.6449999999998"/>
  </r>
  <r>
    <x v="3"/>
    <x v="0"/>
    <x v="3"/>
    <x v="1"/>
    <x v="3"/>
    <x v="1"/>
    <n v="8740.3628999999983"/>
  </r>
  <r>
    <x v="3"/>
    <x v="0"/>
    <x v="3"/>
    <x v="1"/>
    <x v="4"/>
    <x v="1"/>
    <n v="83.274000000000001"/>
  </r>
  <r>
    <x v="3"/>
    <x v="0"/>
    <x v="3"/>
    <x v="1"/>
    <x v="5"/>
    <x v="1"/>
    <n v="4.1999999999999993"/>
  </r>
  <r>
    <x v="3"/>
    <x v="0"/>
    <x v="3"/>
    <x v="2"/>
    <x v="0"/>
    <x v="1"/>
    <n v="1079.4260000000002"/>
  </r>
  <r>
    <x v="3"/>
    <x v="0"/>
    <x v="3"/>
    <x v="2"/>
    <x v="0"/>
    <x v="0"/>
    <n v="302076.90999999997"/>
  </r>
  <r>
    <x v="3"/>
    <x v="0"/>
    <x v="3"/>
    <x v="2"/>
    <x v="1"/>
    <x v="1"/>
    <n v="7793.345800000001"/>
  </r>
  <r>
    <x v="3"/>
    <x v="0"/>
    <x v="3"/>
    <x v="2"/>
    <x v="2"/>
    <x v="1"/>
    <n v="1.542"/>
  </r>
  <r>
    <x v="3"/>
    <x v="0"/>
    <x v="3"/>
    <x v="2"/>
    <x v="3"/>
    <x v="1"/>
    <n v="1527.0969999999998"/>
  </r>
  <r>
    <x v="3"/>
    <x v="0"/>
    <x v="3"/>
    <x v="2"/>
    <x v="4"/>
    <x v="1"/>
    <n v="28.105000000000004"/>
  </r>
  <r>
    <x v="3"/>
    <x v="0"/>
    <x v="3"/>
    <x v="3"/>
    <x v="0"/>
    <x v="1"/>
    <n v="541.00699999999995"/>
  </r>
  <r>
    <x v="3"/>
    <x v="0"/>
    <x v="3"/>
    <x v="3"/>
    <x v="0"/>
    <x v="0"/>
    <n v="2.25"/>
  </r>
  <r>
    <x v="3"/>
    <x v="0"/>
    <x v="3"/>
    <x v="3"/>
    <x v="1"/>
    <x v="1"/>
    <n v="583.08219999999994"/>
  </r>
  <r>
    <x v="3"/>
    <x v="0"/>
    <x v="3"/>
    <x v="3"/>
    <x v="2"/>
    <x v="1"/>
    <n v="82.8"/>
  </r>
  <r>
    <x v="3"/>
    <x v="0"/>
    <x v="3"/>
    <x v="3"/>
    <x v="3"/>
    <x v="1"/>
    <n v="730.85365999999988"/>
  </r>
  <r>
    <x v="3"/>
    <x v="0"/>
    <x v="3"/>
    <x v="3"/>
    <x v="4"/>
    <x v="1"/>
    <n v="33.195150000000005"/>
  </r>
  <r>
    <x v="3"/>
    <x v="0"/>
    <x v="3"/>
    <x v="3"/>
    <x v="5"/>
    <x v="1"/>
    <n v="55.05"/>
  </r>
  <r>
    <x v="3"/>
    <x v="0"/>
    <x v="3"/>
    <x v="4"/>
    <x v="0"/>
    <x v="1"/>
    <n v="1028.413"/>
  </r>
  <r>
    <x v="3"/>
    <x v="0"/>
    <x v="3"/>
    <x v="4"/>
    <x v="0"/>
    <x v="0"/>
    <n v="54438.47"/>
  </r>
  <r>
    <x v="3"/>
    <x v="0"/>
    <x v="3"/>
    <x v="4"/>
    <x v="1"/>
    <x v="1"/>
    <n v="3884.6608219841901"/>
  </r>
  <r>
    <x v="3"/>
    <x v="0"/>
    <x v="3"/>
    <x v="4"/>
    <x v="2"/>
    <x v="1"/>
    <n v="253.8064995867631"/>
  </r>
  <r>
    <x v="3"/>
    <x v="0"/>
    <x v="3"/>
    <x v="4"/>
    <x v="3"/>
    <x v="1"/>
    <n v="44.188150548460889"/>
  </r>
  <r>
    <x v="3"/>
    <x v="0"/>
    <x v="3"/>
    <x v="4"/>
    <x v="4"/>
    <x v="1"/>
    <n v="61.108760628020981"/>
  </r>
  <r>
    <x v="3"/>
    <x v="0"/>
    <x v="3"/>
    <x v="5"/>
    <x v="0"/>
    <x v="1"/>
    <n v="491.66560000000004"/>
  </r>
  <r>
    <x v="3"/>
    <x v="0"/>
    <x v="3"/>
    <x v="5"/>
    <x v="0"/>
    <x v="0"/>
    <n v="118283.51999999999"/>
  </r>
  <r>
    <x v="3"/>
    <x v="0"/>
    <x v="3"/>
    <x v="5"/>
    <x v="1"/>
    <x v="1"/>
    <n v="420.23827814612775"/>
  </r>
  <r>
    <x v="3"/>
    <x v="0"/>
    <x v="3"/>
    <x v="5"/>
    <x v="2"/>
    <x v="1"/>
    <n v="16.234798009454046"/>
  </r>
  <r>
    <x v="3"/>
    <x v="0"/>
    <x v="3"/>
    <x v="5"/>
    <x v="3"/>
    <x v="1"/>
    <n v="176.23099999999999"/>
  </r>
  <r>
    <x v="3"/>
    <x v="0"/>
    <x v="3"/>
    <x v="5"/>
    <x v="4"/>
    <x v="1"/>
    <n v="25.001000000000001"/>
  </r>
  <r>
    <x v="3"/>
    <x v="0"/>
    <x v="3"/>
    <x v="6"/>
    <x v="0"/>
    <x v="1"/>
    <n v="1184.4455999999998"/>
  </r>
  <r>
    <x v="3"/>
    <x v="0"/>
    <x v="3"/>
    <x v="6"/>
    <x v="1"/>
    <x v="1"/>
    <n v="715.13407202449616"/>
  </r>
  <r>
    <x v="3"/>
    <x v="0"/>
    <x v="3"/>
    <x v="6"/>
    <x v="2"/>
    <x v="1"/>
    <n v="70.707999999999998"/>
  </r>
  <r>
    <x v="3"/>
    <x v="0"/>
    <x v="3"/>
    <x v="6"/>
    <x v="3"/>
    <x v="1"/>
    <n v="46.182000000000002"/>
  </r>
  <r>
    <x v="3"/>
    <x v="0"/>
    <x v="3"/>
    <x v="6"/>
    <x v="4"/>
    <x v="1"/>
    <n v="61.623000000000005"/>
  </r>
  <r>
    <x v="3"/>
    <x v="0"/>
    <x v="3"/>
    <x v="7"/>
    <x v="0"/>
    <x v="1"/>
    <n v="285.34839999999997"/>
  </r>
  <r>
    <x v="3"/>
    <x v="0"/>
    <x v="3"/>
    <x v="7"/>
    <x v="1"/>
    <x v="1"/>
    <n v="174.84737133815952"/>
  </r>
  <r>
    <x v="3"/>
    <x v="0"/>
    <x v="3"/>
    <x v="7"/>
    <x v="2"/>
    <x v="1"/>
    <n v="484.92665968853925"/>
  </r>
  <r>
    <x v="3"/>
    <x v="0"/>
    <x v="3"/>
    <x v="7"/>
    <x v="3"/>
    <x v="1"/>
    <n v="23.531343329274659"/>
  </r>
  <r>
    <x v="3"/>
    <x v="0"/>
    <x v="3"/>
    <x v="7"/>
    <x v="4"/>
    <x v="1"/>
    <n v="0.89351856522768536"/>
  </r>
  <r>
    <x v="3"/>
    <x v="0"/>
    <x v="3"/>
    <x v="8"/>
    <x v="0"/>
    <x v="1"/>
    <n v="925.95090000000005"/>
  </r>
  <r>
    <x v="3"/>
    <x v="0"/>
    <x v="3"/>
    <x v="8"/>
    <x v="1"/>
    <x v="1"/>
    <n v="1229.951"/>
  </r>
  <r>
    <x v="3"/>
    <x v="0"/>
    <x v="3"/>
    <x v="8"/>
    <x v="2"/>
    <x v="1"/>
    <n v="572.13477578154777"/>
  </r>
  <r>
    <x v="3"/>
    <x v="0"/>
    <x v="3"/>
    <x v="8"/>
    <x v="3"/>
    <x v="1"/>
    <n v="2035.0368401467983"/>
  </r>
  <r>
    <x v="3"/>
    <x v="0"/>
    <x v="3"/>
    <x v="8"/>
    <x v="4"/>
    <x v="1"/>
    <n v="29.5"/>
  </r>
  <r>
    <x v="3"/>
    <x v="0"/>
    <x v="3"/>
    <x v="8"/>
    <x v="5"/>
    <x v="1"/>
    <n v="1.3534523804915439"/>
  </r>
  <r>
    <x v="3"/>
    <x v="0"/>
    <x v="4"/>
    <x v="0"/>
    <x v="0"/>
    <x v="1"/>
    <n v="1060.7582"/>
  </r>
  <r>
    <x v="3"/>
    <x v="0"/>
    <x v="4"/>
    <x v="0"/>
    <x v="0"/>
    <x v="0"/>
    <n v="184258.61999999997"/>
  </r>
  <r>
    <x v="3"/>
    <x v="0"/>
    <x v="4"/>
    <x v="0"/>
    <x v="2"/>
    <x v="1"/>
    <n v="16.516200000000001"/>
  </r>
  <r>
    <x v="3"/>
    <x v="0"/>
    <x v="4"/>
    <x v="0"/>
    <x v="3"/>
    <x v="1"/>
    <n v="617.14598400000011"/>
  </r>
  <r>
    <x v="3"/>
    <x v="0"/>
    <x v="4"/>
    <x v="0"/>
    <x v="4"/>
    <x v="1"/>
    <n v="76.747"/>
  </r>
  <r>
    <x v="3"/>
    <x v="0"/>
    <x v="4"/>
    <x v="1"/>
    <x v="0"/>
    <x v="1"/>
    <n v="648.40700000000004"/>
  </r>
  <r>
    <x v="3"/>
    <x v="0"/>
    <x v="4"/>
    <x v="1"/>
    <x v="0"/>
    <x v="0"/>
    <n v="196992.28"/>
  </r>
  <r>
    <x v="3"/>
    <x v="0"/>
    <x v="4"/>
    <x v="1"/>
    <x v="1"/>
    <x v="1"/>
    <n v="159.02890892412171"/>
  </r>
  <r>
    <x v="3"/>
    <x v="0"/>
    <x v="4"/>
    <x v="1"/>
    <x v="3"/>
    <x v="1"/>
    <n v="355.96070000000003"/>
  </r>
  <r>
    <x v="3"/>
    <x v="0"/>
    <x v="4"/>
    <x v="1"/>
    <x v="4"/>
    <x v="1"/>
    <n v="332.57299999999998"/>
  </r>
  <r>
    <x v="3"/>
    <x v="0"/>
    <x v="4"/>
    <x v="2"/>
    <x v="0"/>
    <x v="1"/>
    <n v="872.97199999999975"/>
  </r>
  <r>
    <x v="3"/>
    <x v="0"/>
    <x v="4"/>
    <x v="2"/>
    <x v="0"/>
    <x v="0"/>
    <n v="314749.23"/>
  </r>
  <r>
    <x v="3"/>
    <x v="0"/>
    <x v="4"/>
    <x v="2"/>
    <x v="1"/>
    <x v="1"/>
    <n v="1675.3789999999999"/>
  </r>
  <r>
    <x v="3"/>
    <x v="0"/>
    <x v="4"/>
    <x v="2"/>
    <x v="2"/>
    <x v="1"/>
    <n v="1.8149999999999999"/>
  </r>
  <r>
    <x v="3"/>
    <x v="0"/>
    <x v="4"/>
    <x v="2"/>
    <x v="3"/>
    <x v="1"/>
    <n v="1506.8508000000002"/>
  </r>
  <r>
    <x v="3"/>
    <x v="0"/>
    <x v="4"/>
    <x v="2"/>
    <x v="4"/>
    <x v="1"/>
    <n v="34.188000000000002"/>
  </r>
  <r>
    <x v="3"/>
    <x v="0"/>
    <x v="4"/>
    <x v="3"/>
    <x v="0"/>
    <x v="1"/>
    <n v="918.07499999999993"/>
  </r>
  <r>
    <x v="3"/>
    <x v="0"/>
    <x v="4"/>
    <x v="3"/>
    <x v="0"/>
    <x v="0"/>
    <n v="30.91"/>
  </r>
  <r>
    <x v="3"/>
    <x v="0"/>
    <x v="4"/>
    <x v="3"/>
    <x v="1"/>
    <x v="1"/>
    <n v="1202.8609999999999"/>
  </r>
  <r>
    <x v="3"/>
    <x v="0"/>
    <x v="4"/>
    <x v="3"/>
    <x v="2"/>
    <x v="1"/>
    <n v="109.595"/>
  </r>
  <r>
    <x v="3"/>
    <x v="0"/>
    <x v="4"/>
    <x v="3"/>
    <x v="3"/>
    <x v="1"/>
    <n v="933.51010000000008"/>
  </r>
  <r>
    <x v="3"/>
    <x v="0"/>
    <x v="4"/>
    <x v="3"/>
    <x v="4"/>
    <x v="1"/>
    <n v="55.517924999999998"/>
  </r>
  <r>
    <x v="3"/>
    <x v="0"/>
    <x v="4"/>
    <x v="4"/>
    <x v="0"/>
    <x v="1"/>
    <n v="733.97400000000005"/>
  </r>
  <r>
    <x v="3"/>
    <x v="0"/>
    <x v="4"/>
    <x v="4"/>
    <x v="0"/>
    <x v="0"/>
    <n v="256565.196"/>
  </r>
  <r>
    <x v="3"/>
    <x v="0"/>
    <x v="4"/>
    <x v="4"/>
    <x v="1"/>
    <x v="1"/>
    <n v="1929.4845856016939"/>
  </r>
  <r>
    <x v="3"/>
    <x v="0"/>
    <x v="4"/>
    <x v="4"/>
    <x v="2"/>
    <x v="1"/>
    <n v="72.69687244597371"/>
  </r>
  <r>
    <x v="3"/>
    <x v="0"/>
    <x v="4"/>
    <x v="4"/>
    <x v="3"/>
    <x v="1"/>
    <n v="139.18888490025691"/>
  </r>
  <r>
    <x v="3"/>
    <x v="0"/>
    <x v="4"/>
    <x v="4"/>
    <x v="4"/>
    <x v="1"/>
    <n v="8.2517144695558109"/>
  </r>
  <r>
    <x v="3"/>
    <x v="0"/>
    <x v="4"/>
    <x v="5"/>
    <x v="0"/>
    <x v="1"/>
    <n v="588.05449999999996"/>
  </r>
  <r>
    <x v="3"/>
    <x v="0"/>
    <x v="4"/>
    <x v="5"/>
    <x v="0"/>
    <x v="0"/>
    <n v="150178.93000000002"/>
  </r>
  <r>
    <x v="3"/>
    <x v="0"/>
    <x v="4"/>
    <x v="5"/>
    <x v="1"/>
    <x v="1"/>
    <n v="176.13813593028723"/>
  </r>
  <r>
    <x v="3"/>
    <x v="0"/>
    <x v="4"/>
    <x v="5"/>
    <x v="2"/>
    <x v="1"/>
    <n v="430.40863475351631"/>
  </r>
  <r>
    <x v="3"/>
    <x v="0"/>
    <x v="4"/>
    <x v="5"/>
    <x v="3"/>
    <x v="1"/>
    <n v="214.77853846549155"/>
  </r>
  <r>
    <x v="3"/>
    <x v="0"/>
    <x v="4"/>
    <x v="5"/>
    <x v="4"/>
    <x v="1"/>
    <n v="84.914999999999992"/>
  </r>
  <r>
    <x v="3"/>
    <x v="0"/>
    <x v="4"/>
    <x v="6"/>
    <x v="0"/>
    <x v="1"/>
    <n v="1270.2773999999999"/>
  </r>
  <r>
    <x v="3"/>
    <x v="0"/>
    <x v="4"/>
    <x v="6"/>
    <x v="1"/>
    <x v="1"/>
    <n v="273.05607430314313"/>
  </r>
  <r>
    <x v="3"/>
    <x v="0"/>
    <x v="4"/>
    <x v="6"/>
    <x v="2"/>
    <x v="1"/>
    <n v="54.919999999999995"/>
  </r>
  <r>
    <x v="3"/>
    <x v="0"/>
    <x v="4"/>
    <x v="6"/>
    <x v="3"/>
    <x v="1"/>
    <n v="30.428000000000001"/>
  </r>
  <r>
    <x v="3"/>
    <x v="0"/>
    <x v="4"/>
    <x v="6"/>
    <x v="4"/>
    <x v="1"/>
    <n v="116.29499999999999"/>
  </r>
  <r>
    <x v="3"/>
    <x v="0"/>
    <x v="4"/>
    <x v="6"/>
    <x v="5"/>
    <x v="1"/>
    <n v="1.988"/>
  </r>
  <r>
    <x v="3"/>
    <x v="0"/>
    <x v="4"/>
    <x v="7"/>
    <x v="0"/>
    <x v="1"/>
    <n v="267.95400000000001"/>
  </r>
  <r>
    <x v="3"/>
    <x v="0"/>
    <x v="4"/>
    <x v="7"/>
    <x v="1"/>
    <x v="1"/>
    <n v="1359.7516018344882"/>
  </r>
  <r>
    <x v="3"/>
    <x v="0"/>
    <x v="4"/>
    <x v="7"/>
    <x v="2"/>
    <x v="1"/>
    <n v="269.99"/>
  </r>
  <r>
    <x v="3"/>
    <x v="0"/>
    <x v="4"/>
    <x v="7"/>
    <x v="3"/>
    <x v="1"/>
    <n v="35.334999999999994"/>
  </r>
  <r>
    <x v="3"/>
    <x v="0"/>
    <x v="4"/>
    <x v="7"/>
    <x v="4"/>
    <x v="1"/>
    <n v="9.1692953200220995"/>
  </r>
  <r>
    <x v="3"/>
    <x v="0"/>
    <x v="4"/>
    <x v="8"/>
    <x v="0"/>
    <x v="1"/>
    <n v="916.85749999999996"/>
  </r>
  <r>
    <x v="3"/>
    <x v="0"/>
    <x v="4"/>
    <x v="8"/>
    <x v="1"/>
    <x v="1"/>
    <n v="3583.2471999999993"/>
  </r>
  <r>
    <x v="3"/>
    <x v="0"/>
    <x v="4"/>
    <x v="8"/>
    <x v="2"/>
    <x v="1"/>
    <n v="574.15872433343543"/>
  </r>
  <r>
    <x v="3"/>
    <x v="0"/>
    <x v="4"/>
    <x v="8"/>
    <x v="3"/>
    <x v="1"/>
    <n v="2339.7912269925182"/>
  </r>
  <r>
    <x v="3"/>
    <x v="0"/>
    <x v="4"/>
    <x v="8"/>
    <x v="4"/>
    <x v="1"/>
    <n v="62.61"/>
  </r>
  <r>
    <x v="3"/>
    <x v="0"/>
    <x v="5"/>
    <x v="0"/>
    <x v="0"/>
    <x v="1"/>
    <n v="947.38458000000003"/>
  </r>
  <r>
    <x v="3"/>
    <x v="0"/>
    <x v="5"/>
    <x v="0"/>
    <x v="0"/>
    <x v="0"/>
    <n v="171881.5"/>
  </r>
  <r>
    <x v="3"/>
    <x v="0"/>
    <x v="5"/>
    <x v="0"/>
    <x v="1"/>
    <x v="1"/>
    <n v="0.2214932523757368"/>
  </r>
  <r>
    <x v="3"/>
    <x v="0"/>
    <x v="5"/>
    <x v="0"/>
    <x v="2"/>
    <x v="1"/>
    <n v="0.15162"/>
  </r>
  <r>
    <x v="3"/>
    <x v="0"/>
    <x v="5"/>
    <x v="0"/>
    <x v="3"/>
    <x v="1"/>
    <n v="362.58033"/>
  </r>
  <r>
    <x v="3"/>
    <x v="0"/>
    <x v="5"/>
    <x v="0"/>
    <x v="4"/>
    <x v="1"/>
    <n v="71.940000000000012"/>
  </r>
  <r>
    <x v="3"/>
    <x v="0"/>
    <x v="5"/>
    <x v="0"/>
    <x v="5"/>
    <x v="1"/>
    <n v="2.1001566300000007"/>
  </r>
  <r>
    <x v="3"/>
    <x v="0"/>
    <x v="5"/>
    <x v="1"/>
    <x v="0"/>
    <x v="1"/>
    <n v="549.05599999999981"/>
  </r>
  <r>
    <x v="3"/>
    <x v="0"/>
    <x v="5"/>
    <x v="1"/>
    <x v="0"/>
    <x v="0"/>
    <n v="50804.740000000013"/>
  </r>
  <r>
    <x v="3"/>
    <x v="0"/>
    <x v="5"/>
    <x v="1"/>
    <x v="1"/>
    <x v="1"/>
    <n v="317.18745746232088"/>
  </r>
  <r>
    <x v="3"/>
    <x v="0"/>
    <x v="5"/>
    <x v="1"/>
    <x v="3"/>
    <x v="1"/>
    <n v="473.98670000000004"/>
  </r>
  <r>
    <x v="3"/>
    <x v="0"/>
    <x v="5"/>
    <x v="1"/>
    <x v="4"/>
    <x v="1"/>
    <n v="218.33999999999997"/>
  </r>
  <r>
    <x v="3"/>
    <x v="0"/>
    <x v="5"/>
    <x v="2"/>
    <x v="0"/>
    <x v="1"/>
    <n v="2434.7635999999993"/>
  </r>
  <r>
    <x v="3"/>
    <x v="0"/>
    <x v="5"/>
    <x v="2"/>
    <x v="0"/>
    <x v="0"/>
    <n v="88697.750000000015"/>
  </r>
  <r>
    <x v="3"/>
    <x v="0"/>
    <x v="5"/>
    <x v="2"/>
    <x v="1"/>
    <x v="1"/>
    <n v="348.70880000000005"/>
  </r>
  <r>
    <x v="3"/>
    <x v="0"/>
    <x v="5"/>
    <x v="2"/>
    <x v="3"/>
    <x v="1"/>
    <n v="116.9324"/>
  </r>
  <r>
    <x v="3"/>
    <x v="0"/>
    <x v="5"/>
    <x v="2"/>
    <x v="4"/>
    <x v="1"/>
    <n v="32.026500000000006"/>
  </r>
  <r>
    <x v="3"/>
    <x v="0"/>
    <x v="5"/>
    <x v="2"/>
    <x v="5"/>
    <x v="1"/>
    <n v="0.65279999999999994"/>
  </r>
  <r>
    <x v="3"/>
    <x v="0"/>
    <x v="5"/>
    <x v="3"/>
    <x v="0"/>
    <x v="1"/>
    <n v="1263.086"/>
  </r>
  <r>
    <x v="3"/>
    <x v="0"/>
    <x v="5"/>
    <x v="3"/>
    <x v="0"/>
    <x v="0"/>
    <n v="59190.810000000005"/>
  </r>
  <r>
    <x v="3"/>
    <x v="0"/>
    <x v="5"/>
    <x v="3"/>
    <x v="1"/>
    <x v="1"/>
    <n v="1327.7088000000001"/>
  </r>
  <r>
    <x v="3"/>
    <x v="0"/>
    <x v="5"/>
    <x v="3"/>
    <x v="2"/>
    <x v="1"/>
    <n v="14.569999999999999"/>
  </r>
  <r>
    <x v="3"/>
    <x v="0"/>
    <x v="5"/>
    <x v="3"/>
    <x v="3"/>
    <x v="1"/>
    <n v="402.12699999999995"/>
  </r>
  <r>
    <x v="3"/>
    <x v="0"/>
    <x v="5"/>
    <x v="3"/>
    <x v="4"/>
    <x v="1"/>
    <n v="52.646149999999992"/>
  </r>
  <r>
    <x v="3"/>
    <x v="0"/>
    <x v="5"/>
    <x v="4"/>
    <x v="0"/>
    <x v="1"/>
    <n v="859.09699999999998"/>
  </r>
  <r>
    <x v="3"/>
    <x v="0"/>
    <x v="5"/>
    <x v="4"/>
    <x v="0"/>
    <x v="0"/>
    <n v="172388.56"/>
  </r>
  <r>
    <x v="3"/>
    <x v="0"/>
    <x v="5"/>
    <x v="4"/>
    <x v="1"/>
    <x v="1"/>
    <n v="233.31770100239299"/>
  </r>
  <r>
    <x v="3"/>
    <x v="0"/>
    <x v="5"/>
    <x v="4"/>
    <x v="2"/>
    <x v="1"/>
    <n v="123.45679962069961"/>
  </r>
  <r>
    <x v="3"/>
    <x v="0"/>
    <x v="5"/>
    <x v="4"/>
    <x v="3"/>
    <x v="1"/>
    <n v="480.40633399926151"/>
  </r>
  <r>
    <x v="3"/>
    <x v="0"/>
    <x v="5"/>
    <x v="4"/>
    <x v="4"/>
    <x v="1"/>
    <n v="9.686795246869865"/>
  </r>
  <r>
    <x v="3"/>
    <x v="0"/>
    <x v="5"/>
    <x v="5"/>
    <x v="0"/>
    <x v="1"/>
    <n v="430.90199999999999"/>
  </r>
  <r>
    <x v="3"/>
    <x v="0"/>
    <x v="5"/>
    <x v="5"/>
    <x v="0"/>
    <x v="0"/>
    <n v="130992.796"/>
  </r>
  <r>
    <x v="3"/>
    <x v="0"/>
    <x v="5"/>
    <x v="5"/>
    <x v="1"/>
    <x v="1"/>
    <n v="107.50288100109653"/>
  </r>
  <r>
    <x v="3"/>
    <x v="0"/>
    <x v="5"/>
    <x v="5"/>
    <x v="2"/>
    <x v="1"/>
    <n v="188.60381952045134"/>
  </r>
  <r>
    <x v="3"/>
    <x v="0"/>
    <x v="5"/>
    <x v="5"/>
    <x v="3"/>
    <x v="1"/>
    <n v="311.46950578345519"/>
  </r>
  <r>
    <x v="3"/>
    <x v="0"/>
    <x v="5"/>
    <x v="5"/>
    <x v="4"/>
    <x v="1"/>
    <n v="544.52600000000007"/>
  </r>
  <r>
    <x v="3"/>
    <x v="0"/>
    <x v="5"/>
    <x v="6"/>
    <x v="0"/>
    <x v="1"/>
    <n v="1242.0650999999998"/>
  </r>
  <r>
    <x v="3"/>
    <x v="0"/>
    <x v="5"/>
    <x v="6"/>
    <x v="1"/>
    <x v="1"/>
    <n v="4278.2958758065852"/>
  </r>
  <r>
    <x v="3"/>
    <x v="0"/>
    <x v="5"/>
    <x v="6"/>
    <x v="2"/>
    <x v="1"/>
    <n v="80.144603576024082"/>
  </r>
  <r>
    <x v="3"/>
    <x v="0"/>
    <x v="5"/>
    <x v="6"/>
    <x v="3"/>
    <x v="1"/>
    <n v="206.6788232140313"/>
  </r>
  <r>
    <x v="3"/>
    <x v="0"/>
    <x v="5"/>
    <x v="6"/>
    <x v="4"/>
    <x v="1"/>
    <n v="100.11399999999999"/>
  </r>
  <r>
    <x v="3"/>
    <x v="0"/>
    <x v="5"/>
    <x v="7"/>
    <x v="0"/>
    <x v="1"/>
    <n v="244.85847409094822"/>
  </r>
  <r>
    <x v="3"/>
    <x v="0"/>
    <x v="5"/>
    <x v="7"/>
    <x v="1"/>
    <x v="1"/>
    <n v="4470.756757719003"/>
  </r>
  <r>
    <x v="3"/>
    <x v="0"/>
    <x v="5"/>
    <x v="7"/>
    <x v="2"/>
    <x v="1"/>
    <n v="22.504999999999999"/>
  </r>
  <r>
    <x v="3"/>
    <x v="0"/>
    <x v="5"/>
    <x v="7"/>
    <x v="3"/>
    <x v="1"/>
    <n v="27.480486006101597"/>
  </r>
  <r>
    <x v="3"/>
    <x v="0"/>
    <x v="5"/>
    <x v="7"/>
    <x v="4"/>
    <x v="1"/>
    <n v="7.6215702943729777"/>
  </r>
  <r>
    <x v="3"/>
    <x v="0"/>
    <x v="5"/>
    <x v="8"/>
    <x v="0"/>
    <x v="1"/>
    <n v="880.61020000000008"/>
  </r>
  <r>
    <x v="3"/>
    <x v="0"/>
    <x v="5"/>
    <x v="8"/>
    <x v="1"/>
    <x v="1"/>
    <n v="235.13149999999999"/>
  </r>
  <r>
    <x v="3"/>
    <x v="0"/>
    <x v="5"/>
    <x v="8"/>
    <x v="2"/>
    <x v="1"/>
    <n v="868.61899999999991"/>
  </r>
  <r>
    <x v="3"/>
    <x v="0"/>
    <x v="5"/>
    <x v="8"/>
    <x v="3"/>
    <x v="1"/>
    <n v="2855.7398666666668"/>
  </r>
  <r>
    <x v="3"/>
    <x v="0"/>
    <x v="5"/>
    <x v="8"/>
    <x v="4"/>
    <x v="1"/>
    <n v="106.215"/>
  </r>
  <r>
    <x v="3"/>
    <x v="0"/>
    <x v="6"/>
    <x v="0"/>
    <x v="0"/>
    <x v="1"/>
    <n v="1497.0639999999999"/>
  </r>
  <r>
    <x v="3"/>
    <x v="0"/>
    <x v="6"/>
    <x v="0"/>
    <x v="0"/>
    <x v="0"/>
    <n v="2730.57"/>
  </r>
  <r>
    <x v="3"/>
    <x v="0"/>
    <x v="6"/>
    <x v="0"/>
    <x v="3"/>
    <x v="1"/>
    <n v="353.36128800000006"/>
  </r>
  <r>
    <x v="3"/>
    <x v="0"/>
    <x v="6"/>
    <x v="0"/>
    <x v="4"/>
    <x v="1"/>
    <n v="77.945999999999998"/>
  </r>
  <r>
    <x v="3"/>
    <x v="0"/>
    <x v="6"/>
    <x v="1"/>
    <x v="0"/>
    <x v="1"/>
    <n v="1516.2124999999999"/>
  </r>
  <r>
    <x v="3"/>
    <x v="0"/>
    <x v="6"/>
    <x v="1"/>
    <x v="0"/>
    <x v="0"/>
    <n v="144139.08000000002"/>
  </r>
  <r>
    <x v="3"/>
    <x v="0"/>
    <x v="6"/>
    <x v="1"/>
    <x v="1"/>
    <x v="1"/>
    <n v="1461.1778555788287"/>
  </r>
  <r>
    <x v="3"/>
    <x v="0"/>
    <x v="6"/>
    <x v="1"/>
    <x v="2"/>
    <x v="1"/>
    <n v="1.08"/>
  </r>
  <r>
    <x v="3"/>
    <x v="0"/>
    <x v="6"/>
    <x v="1"/>
    <x v="3"/>
    <x v="1"/>
    <n v="645.11199999999997"/>
  </r>
  <r>
    <x v="3"/>
    <x v="0"/>
    <x v="6"/>
    <x v="1"/>
    <x v="4"/>
    <x v="1"/>
    <n v="237.87200000000001"/>
  </r>
  <r>
    <x v="3"/>
    <x v="0"/>
    <x v="6"/>
    <x v="2"/>
    <x v="0"/>
    <x v="1"/>
    <n v="1111.6019999999999"/>
  </r>
  <r>
    <x v="3"/>
    <x v="0"/>
    <x v="6"/>
    <x v="2"/>
    <x v="0"/>
    <x v="0"/>
    <n v="6364.38"/>
  </r>
  <r>
    <x v="3"/>
    <x v="0"/>
    <x v="6"/>
    <x v="2"/>
    <x v="1"/>
    <x v="1"/>
    <n v="9787.8015999999989"/>
  </r>
  <r>
    <x v="3"/>
    <x v="0"/>
    <x v="6"/>
    <x v="2"/>
    <x v="2"/>
    <x v="1"/>
    <n v="35.28"/>
  </r>
  <r>
    <x v="3"/>
    <x v="0"/>
    <x v="6"/>
    <x v="2"/>
    <x v="3"/>
    <x v="1"/>
    <n v="63.632400000000004"/>
  </r>
  <r>
    <x v="3"/>
    <x v="0"/>
    <x v="6"/>
    <x v="2"/>
    <x v="4"/>
    <x v="1"/>
    <n v="25.685000000000002"/>
  </r>
  <r>
    <x v="3"/>
    <x v="0"/>
    <x v="6"/>
    <x v="3"/>
    <x v="0"/>
    <x v="1"/>
    <n v="1514.1224999999997"/>
  </r>
  <r>
    <x v="3"/>
    <x v="0"/>
    <x v="6"/>
    <x v="3"/>
    <x v="0"/>
    <x v="0"/>
    <n v="189275.62"/>
  </r>
  <r>
    <x v="3"/>
    <x v="0"/>
    <x v="6"/>
    <x v="3"/>
    <x v="1"/>
    <x v="1"/>
    <n v="29.2941"/>
  </r>
  <r>
    <x v="3"/>
    <x v="0"/>
    <x v="6"/>
    <x v="3"/>
    <x v="2"/>
    <x v="1"/>
    <n v="23.704999999999998"/>
  </r>
  <r>
    <x v="3"/>
    <x v="0"/>
    <x v="6"/>
    <x v="3"/>
    <x v="3"/>
    <x v="1"/>
    <n v="283.50439999999998"/>
  </r>
  <r>
    <x v="3"/>
    <x v="0"/>
    <x v="6"/>
    <x v="3"/>
    <x v="4"/>
    <x v="1"/>
    <n v="80.24454999999999"/>
  </r>
  <r>
    <x v="3"/>
    <x v="0"/>
    <x v="6"/>
    <x v="4"/>
    <x v="0"/>
    <x v="1"/>
    <n v="456.84300000000002"/>
  </r>
  <r>
    <x v="3"/>
    <x v="0"/>
    <x v="6"/>
    <x v="4"/>
    <x v="0"/>
    <x v="0"/>
    <n v="44149.45"/>
  </r>
  <r>
    <x v="3"/>
    <x v="0"/>
    <x v="6"/>
    <x v="4"/>
    <x v="1"/>
    <x v="1"/>
    <n v="74.639121547722056"/>
  </r>
  <r>
    <x v="3"/>
    <x v="0"/>
    <x v="6"/>
    <x v="4"/>
    <x v="2"/>
    <x v="1"/>
    <n v="196.76038180665623"/>
  </r>
  <r>
    <x v="3"/>
    <x v="0"/>
    <x v="6"/>
    <x v="4"/>
    <x v="3"/>
    <x v="1"/>
    <n v="387.50580564905414"/>
  </r>
  <r>
    <x v="3"/>
    <x v="0"/>
    <x v="6"/>
    <x v="4"/>
    <x v="4"/>
    <x v="1"/>
    <n v="11.480646218512431"/>
  </r>
  <r>
    <x v="3"/>
    <x v="0"/>
    <x v="6"/>
    <x v="5"/>
    <x v="0"/>
    <x v="1"/>
    <n v="1452.0195999999996"/>
  </r>
  <r>
    <x v="3"/>
    <x v="0"/>
    <x v="6"/>
    <x v="5"/>
    <x v="0"/>
    <x v="0"/>
    <n v="455.642"/>
  </r>
  <r>
    <x v="3"/>
    <x v="0"/>
    <x v="6"/>
    <x v="5"/>
    <x v="1"/>
    <x v="1"/>
    <n v="829.46311554872807"/>
  </r>
  <r>
    <x v="3"/>
    <x v="0"/>
    <x v="6"/>
    <x v="5"/>
    <x v="2"/>
    <x v="1"/>
    <n v="23.442282289830143"/>
  </r>
  <r>
    <x v="3"/>
    <x v="0"/>
    <x v="6"/>
    <x v="5"/>
    <x v="3"/>
    <x v="1"/>
    <n v="204.358"/>
  </r>
  <r>
    <x v="3"/>
    <x v="0"/>
    <x v="6"/>
    <x v="5"/>
    <x v="4"/>
    <x v="1"/>
    <n v="317.20920000000001"/>
  </r>
  <r>
    <x v="3"/>
    <x v="0"/>
    <x v="6"/>
    <x v="6"/>
    <x v="0"/>
    <x v="1"/>
    <n v="1590.3898999999999"/>
  </r>
  <r>
    <x v="3"/>
    <x v="0"/>
    <x v="6"/>
    <x v="6"/>
    <x v="1"/>
    <x v="1"/>
    <n v="842.29938174787651"/>
  </r>
  <r>
    <x v="3"/>
    <x v="0"/>
    <x v="6"/>
    <x v="6"/>
    <x v="2"/>
    <x v="1"/>
    <n v="17.476368292663672"/>
  </r>
  <r>
    <x v="3"/>
    <x v="0"/>
    <x v="6"/>
    <x v="6"/>
    <x v="3"/>
    <x v="1"/>
    <n v="1621.5083203255022"/>
  </r>
  <r>
    <x v="3"/>
    <x v="0"/>
    <x v="6"/>
    <x v="6"/>
    <x v="4"/>
    <x v="1"/>
    <n v="83.542000000000002"/>
  </r>
  <r>
    <x v="3"/>
    <x v="0"/>
    <x v="6"/>
    <x v="7"/>
    <x v="0"/>
    <x v="1"/>
    <n v="414.28390033321045"/>
  </r>
  <r>
    <x v="3"/>
    <x v="0"/>
    <x v="6"/>
    <x v="7"/>
    <x v="1"/>
    <x v="1"/>
    <n v="3007.2049439728507"/>
  </r>
  <r>
    <x v="3"/>
    <x v="0"/>
    <x v="6"/>
    <x v="7"/>
    <x v="2"/>
    <x v="1"/>
    <n v="49.94"/>
  </r>
  <r>
    <x v="3"/>
    <x v="0"/>
    <x v="6"/>
    <x v="7"/>
    <x v="3"/>
    <x v="1"/>
    <n v="81.2760595909252"/>
  </r>
  <r>
    <x v="3"/>
    <x v="0"/>
    <x v="6"/>
    <x v="7"/>
    <x v="4"/>
    <x v="1"/>
    <n v="10.619474650777367"/>
  </r>
  <r>
    <x v="3"/>
    <x v="0"/>
    <x v="6"/>
    <x v="8"/>
    <x v="0"/>
    <x v="1"/>
    <n v="523.3297"/>
  </r>
  <r>
    <x v="3"/>
    <x v="0"/>
    <x v="6"/>
    <x v="8"/>
    <x v="1"/>
    <x v="1"/>
    <n v="178.4"/>
  </r>
  <r>
    <x v="3"/>
    <x v="0"/>
    <x v="6"/>
    <x v="8"/>
    <x v="2"/>
    <x v="1"/>
    <n v="306.31276665991385"/>
  </r>
  <r>
    <x v="3"/>
    <x v="0"/>
    <x v="6"/>
    <x v="8"/>
    <x v="3"/>
    <x v="1"/>
    <n v="182.71900000000002"/>
  </r>
  <r>
    <x v="3"/>
    <x v="0"/>
    <x v="6"/>
    <x v="8"/>
    <x v="4"/>
    <x v="1"/>
    <n v="135.34849999999997"/>
  </r>
  <r>
    <x v="3"/>
    <x v="0"/>
    <x v="6"/>
    <x v="8"/>
    <x v="5"/>
    <x v="1"/>
    <n v="3.3653453208009811E-2"/>
  </r>
  <r>
    <x v="3"/>
    <x v="0"/>
    <x v="7"/>
    <x v="0"/>
    <x v="0"/>
    <x v="1"/>
    <n v="1022.5288000000002"/>
  </r>
  <r>
    <x v="3"/>
    <x v="0"/>
    <x v="7"/>
    <x v="0"/>
    <x v="0"/>
    <x v="0"/>
    <n v="293.55"/>
  </r>
  <r>
    <x v="3"/>
    <x v="0"/>
    <x v="7"/>
    <x v="0"/>
    <x v="1"/>
    <x v="1"/>
    <n v="148.51304459027722"/>
  </r>
  <r>
    <x v="3"/>
    <x v="0"/>
    <x v="7"/>
    <x v="0"/>
    <x v="2"/>
    <x v="1"/>
    <n v="0.11219879999999999"/>
  </r>
  <r>
    <x v="3"/>
    <x v="0"/>
    <x v="7"/>
    <x v="0"/>
    <x v="3"/>
    <x v="1"/>
    <n v="498.94091100000003"/>
  </r>
  <r>
    <x v="3"/>
    <x v="0"/>
    <x v="7"/>
    <x v="0"/>
    <x v="4"/>
    <x v="1"/>
    <n v="80.058000000000021"/>
  </r>
  <r>
    <x v="3"/>
    <x v="0"/>
    <x v="7"/>
    <x v="1"/>
    <x v="0"/>
    <x v="1"/>
    <n v="3328.172500000001"/>
  </r>
  <r>
    <x v="3"/>
    <x v="0"/>
    <x v="7"/>
    <x v="1"/>
    <x v="0"/>
    <x v="0"/>
    <n v="219.5"/>
  </r>
  <r>
    <x v="3"/>
    <x v="0"/>
    <x v="7"/>
    <x v="1"/>
    <x v="1"/>
    <x v="1"/>
    <n v="637.06625912120387"/>
  </r>
  <r>
    <x v="3"/>
    <x v="0"/>
    <x v="7"/>
    <x v="1"/>
    <x v="2"/>
    <x v="1"/>
    <n v="0.14000000000000001"/>
  </r>
  <r>
    <x v="3"/>
    <x v="0"/>
    <x v="7"/>
    <x v="1"/>
    <x v="3"/>
    <x v="1"/>
    <n v="837.50530000000015"/>
  </r>
  <r>
    <x v="3"/>
    <x v="0"/>
    <x v="7"/>
    <x v="1"/>
    <x v="4"/>
    <x v="1"/>
    <n v="207.88499999999999"/>
  </r>
  <r>
    <x v="3"/>
    <x v="0"/>
    <x v="7"/>
    <x v="2"/>
    <x v="0"/>
    <x v="1"/>
    <n v="439.50499999999994"/>
  </r>
  <r>
    <x v="3"/>
    <x v="0"/>
    <x v="7"/>
    <x v="2"/>
    <x v="0"/>
    <x v="0"/>
    <n v="27.63"/>
  </r>
  <r>
    <x v="3"/>
    <x v="0"/>
    <x v="7"/>
    <x v="2"/>
    <x v="1"/>
    <x v="1"/>
    <n v="796.48360000000002"/>
  </r>
  <r>
    <x v="3"/>
    <x v="0"/>
    <x v="7"/>
    <x v="2"/>
    <x v="2"/>
    <x v="1"/>
    <n v="51.231000000000002"/>
  </r>
  <r>
    <x v="3"/>
    <x v="0"/>
    <x v="7"/>
    <x v="2"/>
    <x v="3"/>
    <x v="1"/>
    <n v="188.071"/>
  </r>
  <r>
    <x v="3"/>
    <x v="0"/>
    <x v="7"/>
    <x v="2"/>
    <x v="4"/>
    <x v="1"/>
    <n v="21.959300000000002"/>
  </r>
  <r>
    <x v="3"/>
    <x v="0"/>
    <x v="7"/>
    <x v="3"/>
    <x v="0"/>
    <x v="1"/>
    <n v="1207.3515"/>
  </r>
  <r>
    <x v="3"/>
    <x v="0"/>
    <x v="7"/>
    <x v="3"/>
    <x v="1"/>
    <x v="1"/>
    <n v="236.4461"/>
  </r>
  <r>
    <x v="3"/>
    <x v="0"/>
    <x v="7"/>
    <x v="3"/>
    <x v="2"/>
    <x v="1"/>
    <n v="12.879999999999999"/>
  </r>
  <r>
    <x v="3"/>
    <x v="0"/>
    <x v="7"/>
    <x v="3"/>
    <x v="3"/>
    <x v="1"/>
    <n v="558.69103999999993"/>
  </r>
  <r>
    <x v="3"/>
    <x v="0"/>
    <x v="7"/>
    <x v="3"/>
    <x v="4"/>
    <x v="1"/>
    <n v="135.17585"/>
  </r>
  <r>
    <x v="3"/>
    <x v="0"/>
    <x v="7"/>
    <x v="4"/>
    <x v="0"/>
    <x v="1"/>
    <n v="856.94009999999992"/>
  </r>
  <r>
    <x v="3"/>
    <x v="0"/>
    <x v="7"/>
    <x v="4"/>
    <x v="0"/>
    <x v="0"/>
    <n v="125.95"/>
  </r>
  <r>
    <x v="3"/>
    <x v="0"/>
    <x v="7"/>
    <x v="4"/>
    <x v="1"/>
    <x v="1"/>
    <n v="991.67687468851886"/>
  </r>
  <r>
    <x v="3"/>
    <x v="0"/>
    <x v="7"/>
    <x v="4"/>
    <x v="2"/>
    <x v="1"/>
    <n v="169.89808692658556"/>
  </r>
  <r>
    <x v="3"/>
    <x v="0"/>
    <x v="7"/>
    <x v="4"/>
    <x v="3"/>
    <x v="1"/>
    <n v="240.78075235709338"/>
  </r>
  <r>
    <x v="3"/>
    <x v="0"/>
    <x v="7"/>
    <x v="4"/>
    <x v="4"/>
    <x v="1"/>
    <n v="10.435519282733203"/>
  </r>
  <r>
    <x v="3"/>
    <x v="0"/>
    <x v="7"/>
    <x v="5"/>
    <x v="0"/>
    <x v="1"/>
    <n v="1135.0264999999999"/>
  </r>
  <r>
    <x v="3"/>
    <x v="0"/>
    <x v="7"/>
    <x v="5"/>
    <x v="0"/>
    <x v="0"/>
    <n v="330.37299999999999"/>
  </r>
  <r>
    <x v="3"/>
    <x v="0"/>
    <x v="7"/>
    <x v="5"/>
    <x v="1"/>
    <x v="1"/>
    <n v="510.5399641608858"/>
  </r>
  <r>
    <x v="3"/>
    <x v="0"/>
    <x v="7"/>
    <x v="5"/>
    <x v="2"/>
    <x v="1"/>
    <n v="10.574710146897212"/>
  </r>
  <r>
    <x v="3"/>
    <x v="0"/>
    <x v="7"/>
    <x v="5"/>
    <x v="3"/>
    <x v="1"/>
    <n v="160.37260000000001"/>
  </r>
  <r>
    <x v="3"/>
    <x v="0"/>
    <x v="7"/>
    <x v="5"/>
    <x v="4"/>
    <x v="1"/>
    <n v="26.861999999999998"/>
  </r>
  <r>
    <x v="3"/>
    <x v="0"/>
    <x v="7"/>
    <x v="6"/>
    <x v="0"/>
    <x v="1"/>
    <n v="1165.1567019806957"/>
  </r>
  <r>
    <x v="3"/>
    <x v="0"/>
    <x v="7"/>
    <x v="6"/>
    <x v="1"/>
    <x v="1"/>
    <n v="811.34294209201016"/>
  </r>
  <r>
    <x v="3"/>
    <x v="0"/>
    <x v="7"/>
    <x v="6"/>
    <x v="2"/>
    <x v="1"/>
    <n v="62.454289439419128"/>
  </r>
  <r>
    <x v="3"/>
    <x v="0"/>
    <x v="7"/>
    <x v="6"/>
    <x v="3"/>
    <x v="1"/>
    <n v="4080.4743237466582"/>
  </r>
  <r>
    <x v="3"/>
    <x v="0"/>
    <x v="7"/>
    <x v="6"/>
    <x v="4"/>
    <x v="1"/>
    <n v="99.783000000000015"/>
  </r>
  <r>
    <x v="3"/>
    <x v="0"/>
    <x v="7"/>
    <x v="7"/>
    <x v="0"/>
    <x v="1"/>
    <n v="385.37058824153559"/>
  </r>
  <r>
    <x v="3"/>
    <x v="0"/>
    <x v="7"/>
    <x v="7"/>
    <x v="1"/>
    <x v="1"/>
    <n v="955.86630576855816"/>
  </r>
  <r>
    <x v="3"/>
    <x v="0"/>
    <x v="7"/>
    <x v="7"/>
    <x v="2"/>
    <x v="1"/>
    <n v="119.661"/>
  </r>
  <r>
    <x v="3"/>
    <x v="0"/>
    <x v="7"/>
    <x v="7"/>
    <x v="3"/>
    <x v="1"/>
    <n v="214.27719999999999"/>
  </r>
  <r>
    <x v="3"/>
    <x v="0"/>
    <x v="7"/>
    <x v="7"/>
    <x v="4"/>
    <x v="1"/>
    <n v="24.80912173466972"/>
  </r>
  <r>
    <x v="3"/>
    <x v="0"/>
    <x v="7"/>
    <x v="8"/>
    <x v="0"/>
    <x v="1"/>
    <n v="638.4248"/>
  </r>
  <r>
    <x v="3"/>
    <x v="0"/>
    <x v="7"/>
    <x v="8"/>
    <x v="1"/>
    <x v="1"/>
    <n v="30.145"/>
  </r>
  <r>
    <x v="3"/>
    <x v="0"/>
    <x v="7"/>
    <x v="8"/>
    <x v="2"/>
    <x v="1"/>
    <n v="268.65799999999996"/>
  </r>
  <r>
    <x v="3"/>
    <x v="0"/>
    <x v="7"/>
    <x v="8"/>
    <x v="3"/>
    <x v="1"/>
    <n v="59.848666666666666"/>
  </r>
  <r>
    <x v="3"/>
    <x v="0"/>
    <x v="7"/>
    <x v="8"/>
    <x v="4"/>
    <x v="1"/>
    <n v="48.49"/>
  </r>
  <r>
    <x v="3"/>
    <x v="0"/>
    <x v="8"/>
    <x v="0"/>
    <x v="0"/>
    <x v="1"/>
    <n v="1073.1098"/>
  </r>
  <r>
    <x v="3"/>
    <x v="0"/>
    <x v="8"/>
    <x v="0"/>
    <x v="0"/>
    <x v="0"/>
    <n v="397.19"/>
  </r>
  <r>
    <x v="3"/>
    <x v="0"/>
    <x v="8"/>
    <x v="0"/>
    <x v="2"/>
    <x v="1"/>
    <n v="5.0545359999999997"/>
  </r>
  <r>
    <x v="3"/>
    <x v="0"/>
    <x v="8"/>
    <x v="0"/>
    <x v="3"/>
    <x v="1"/>
    <n v="277.98414000000002"/>
  </r>
  <r>
    <x v="3"/>
    <x v="0"/>
    <x v="8"/>
    <x v="0"/>
    <x v="4"/>
    <x v="1"/>
    <n v="59.165700000000001"/>
  </r>
  <r>
    <x v="3"/>
    <x v="0"/>
    <x v="8"/>
    <x v="1"/>
    <x v="0"/>
    <x v="1"/>
    <n v="2216.8664999999996"/>
  </r>
  <r>
    <x v="3"/>
    <x v="0"/>
    <x v="8"/>
    <x v="1"/>
    <x v="0"/>
    <x v="0"/>
    <n v="149.69999999999999"/>
  </r>
  <r>
    <x v="3"/>
    <x v="0"/>
    <x v="8"/>
    <x v="1"/>
    <x v="1"/>
    <x v="1"/>
    <n v="73.602035541145"/>
  </r>
  <r>
    <x v="3"/>
    <x v="0"/>
    <x v="8"/>
    <x v="1"/>
    <x v="2"/>
    <x v="1"/>
    <n v="5.49"/>
  </r>
  <r>
    <x v="3"/>
    <x v="0"/>
    <x v="8"/>
    <x v="1"/>
    <x v="3"/>
    <x v="1"/>
    <n v="215.73320000000001"/>
  </r>
  <r>
    <x v="3"/>
    <x v="0"/>
    <x v="8"/>
    <x v="1"/>
    <x v="4"/>
    <x v="1"/>
    <n v="101.822"/>
  </r>
  <r>
    <x v="3"/>
    <x v="0"/>
    <x v="8"/>
    <x v="2"/>
    <x v="0"/>
    <x v="1"/>
    <n v="1110.825"/>
  </r>
  <r>
    <x v="3"/>
    <x v="0"/>
    <x v="8"/>
    <x v="2"/>
    <x v="0"/>
    <x v="0"/>
    <n v="78.98"/>
  </r>
  <r>
    <x v="3"/>
    <x v="0"/>
    <x v="8"/>
    <x v="2"/>
    <x v="1"/>
    <x v="1"/>
    <n v="3001.6469999999999"/>
  </r>
  <r>
    <x v="3"/>
    <x v="0"/>
    <x v="8"/>
    <x v="2"/>
    <x v="2"/>
    <x v="1"/>
    <n v="128.01400000000001"/>
  </r>
  <r>
    <x v="3"/>
    <x v="0"/>
    <x v="8"/>
    <x v="2"/>
    <x v="3"/>
    <x v="1"/>
    <n v="390.08319999999998"/>
  </r>
  <r>
    <x v="3"/>
    <x v="0"/>
    <x v="8"/>
    <x v="2"/>
    <x v="4"/>
    <x v="1"/>
    <n v="11.099"/>
  </r>
  <r>
    <x v="3"/>
    <x v="0"/>
    <x v="8"/>
    <x v="3"/>
    <x v="0"/>
    <x v="1"/>
    <n v="449.9905"/>
  </r>
  <r>
    <x v="3"/>
    <x v="0"/>
    <x v="8"/>
    <x v="3"/>
    <x v="0"/>
    <x v="0"/>
    <n v="74.66"/>
  </r>
  <r>
    <x v="3"/>
    <x v="0"/>
    <x v="8"/>
    <x v="3"/>
    <x v="1"/>
    <x v="1"/>
    <n v="125.53939999999999"/>
  </r>
  <r>
    <x v="3"/>
    <x v="0"/>
    <x v="8"/>
    <x v="3"/>
    <x v="2"/>
    <x v="1"/>
    <n v="16.93"/>
  </r>
  <r>
    <x v="3"/>
    <x v="0"/>
    <x v="8"/>
    <x v="3"/>
    <x v="3"/>
    <x v="1"/>
    <n v="418.93209999999999"/>
  </r>
  <r>
    <x v="3"/>
    <x v="0"/>
    <x v="8"/>
    <x v="3"/>
    <x v="4"/>
    <x v="1"/>
    <n v="62.105575000000002"/>
  </r>
  <r>
    <x v="3"/>
    <x v="0"/>
    <x v="8"/>
    <x v="4"/>
    <x v="0"/>
    <x v="1"/>
    <n v="383.50099999999998"/>
  </r>
  <r>
    <x v="3"/>
    <x v="0"/>
    <x v="8"/>
    <x v="4"/>
    <x v="1"/>
    <x v="1"/>
    <n v="191.44675435100703"/>
  </r>
  <r>
    <x v="3"/>
    <x v="0"/>
    <x v="8"/>
    <x v="4"/>
    <x v="2"/>
    <x v="1"/>
    <n v="22.153363565403627"/>
  </r>
  <r>
    <x v="3"/>
    <x v="0"/>
    <x v="8"/>
    <x v="4"/>
    <x v="3"/>
    <x v="1"/>
    <n v="176.00621952515428"/>
  </r>
  <r>
    <x v="3"/>
    <x v="0"/>
    <x v="8"/>
    <x v="4"/>
    <x v="4"/>
    <x v="1"/>
    <n v="0.76879327356110039"/>
  </r>
  <r>
    <x v="3"/>
    <x v="0"/>
    <x v="8"/>
    <x v="5"/>
    <x v="0"/>
    <x v="1"/>
    <n v="821.23399999999992"/>
  </r>
  <r>
    <x v="3"/>
    <x v="0"/>
    <x v="8"/>
    <x v="5"/>
    <x v="0"/>
    <x v="0"/>
    <n v="165.39599999999999"/>
  </r>
  <r>
    <x v="3"/>
    <x v="0"/>
    <x v="8"/>
    <x v="5"/>
    <x v="1"/>
    <x v="1"/>
    <n v="34.128597283675902"/>
  </r>
  <r>
    <x v="3"/>
    <x v="0"/>
    <x v="8"/>
    <x v="5"/>
    <x v="2"/>
    <x v="1"/>
    <n v="359.68146397735234"/>
  </r>
  <r>
    <x v="3"/>
    <x v="0"/>
    <x v="8"/>
    <x v="5"/>
    <x v="3"/>
    <x v="1"/>
    <n v="152.48720275404781"/>
  </r>
  <r>
    <x v="3"/>
    <x v="0"/>
    <x v="8"/>
    <x v="5"/>
    <x v="4"/>
    <x v="1"/>
    <n v="24.751999999999999"/>
  </r>
  <r>
    <x v="3"/>
    <x v="0"/>
    <x v="8"/>
    <x v="6"/>
    <x v="0"/>
    <x v="1"/>
    <n v="1094.4849844547291"/>
  </r>
  <r>
    <x v="3"/>
    <x v="0"/>
    <x v="8"/>
    <x v="6"/>
    <x v="1"/>
    <x v="1"/>
    <n v="798.89594015482169"/>
  </r>
  <r>
    <x v="3"/>
    <x v="0"/>
    <x v="8"/>
    <x v="6"/>
    <x v="2"/>
    <x v="1"/>
    <n v="45.755652408757257"/>
  </r>
  <r>
    <x v="3"/>
    <x v="0"/>
    <x v="8"/>
    <x v="6"/>
    <x v="3"/>
    <x v="1"/>
    <n v="900.025141106766"/>
  </r>
  <r>
    <x v="3"/>
    <x v="0"/>
    <x v="8"/>
    <x v="6"/>
    <x v="4"/>
    <x v="1"/>
    <n v="68.606499288618849"/>
  </r>
  <r>
    <x v="3"/>
    <x v="0"/>
    <x v="8"/>
    <x v="7"/>
    <x v="0"/>
    <x v="1"/>
    <n v="467.48481099669152"/>
  </r>
  <r>
    <x v="3"/>
    <x v="0"/>
    <x v="8"/>
    <x v="7"/>
    <x v="1"/>
    <x v="1"/>
    <n v="104.77560033300007"/>
  </r>
  <r>
    <x v="3"/>
    <x v="0"/>
    <x v="8"/>
    <x v="7"/>
    <x v="2"/>
    <x v="1"/>
    <n v="1146.3910012942079"/>
  </r>
  <r>
    <x v="3"/>
    <x v="0"/>
    <x v="8"/>
    <x v="7"/>
    <x v="3"/>
    <x v="1"/>
    <n v="3126.6932583660428"/>
  </r>
  <r>
    <x v="3"/>
    <x v="0"/>
    <x v="8"/>
    <x v="7"/>
    <x v="4"/>
    <x v="1"/>
    <n v="10.25963942072449"/>
  </r>
  <r>
    <x v="3"/>
    <x v="0"/>
    <x v="8"/>
    <x v="8"/>
    <x v="0"/>
    <x v="1"/>
    <n v="589.38235000000009"/>
  </r>
  <r>
    <x v="3"/>
    <x v="0"/>
    <x v="8"/>
    <x v="8"/>
    <x v="1"/>
    <x v="1"/>
    <n v="98.7"/>
  </r>
  <r>
    <x v="3"/>
    <x v="0"/>
    <x v="8"/>
    <x v="8"/>
    <x v="2"/>
    <x v="1"/>
    <n v="212.36405295531037"/>
  </r>
  <r>
    <x v="3"/>
    <x v="0"/>
    <x v="8"/>
    <x v="8"/>
    <x v="3"/>
    <x v="1"/>
    <n v="39.564666666666668"/>
  </r>
  <r>
    <x v="3"/>
    <x v="0"/>
    <x v="8"/>
    <x v="8"/>
    <x v="4"/>
    <x v="1"/>
    <n v="31.9955"/>
  </r>
  <r>
    <x v="3"/>
    <x v="0"/>
    <x v="9"/>
    <x v="0"/>
    <x v="0"/>
    <x v="1"/>
    <n v="996.88199999999995"/>
  </r>
  <r>
    <x v="3"/>
    <x v="0"/>
    <x v="9"/>
    <x v="0"/>
    <x v="0"/>
    <x v="0"/>
    <n v="22.93"/>
  </r>
  <r>
    <x v="3"/>
    <x v="0"/>
    <x v="9"/>
    <x v="0"/>
    <x v="2"/>
    <x v="1"/>
    <n v="4.781148"/>
  </r>
  <r>
    <x v="3"/>
    <x v="0"/>
    <x v="9"/>
    <x v="0"/>
    <x v="3"/>
    <x v="1"/>
    <n v="1208.807145"/>
  </r>
  <r>
    <x v="3"/>
    <x v="0"/>
    <x v="9"/>
    <x v="0"/>
    <x v="4"/>
    <x v="1"/>
    <n v="43.747"/>
  </r>
  <r>
    <x v="3"/>
    <x v="0"/>
    <x v="9"/>
    <x v="1"/>
    <x v="0"/>
    <x v="1"/>
    <n v="2617.3395"/>
  </r>
  <r>
    <x v="3"/>
    <x v="0"/>
    <x v="9"/>
    <x v="1"/>
    <x v="0"/>
    <x v="0"/>
    <n v="118.91"/>
  </r>
  <r>
    <x v="3"/>
    <x v="0"/>
    <x v="9"/>
    <x v="1"/>
    <x v="1"/>
    <x v="1"/>
    <n v="71.38349628062295"/>
  </r>
  <r>
    <x v="3"/>
    <x v="0"/>
    <x v="9"/>
    <x v="1"/>
    <x v="2"/>
    <x v="1"/>
    <n v="6.37"/>
  </r>
  <r>
    <x v="3"/>
    <x v="0"/>
    <x v="9"/>
    <x v="1"/>
    <x v="3"/>
    <x v="1"/>
    <n v="726.11270000000002"/>
  </r>
  <r>
    <x v="3"/>
    <x v="0"/>
    <x v="9"/>
    <x v="1"/>
    <x v="4"/>
    <x v="1"/>
    <n v="68.048000000000002"/>
  </r>
  <r>
    <x v="3"/>
    <x v="0"/>
    <x v="9"/>
    <x v="2"/>
    <x v="0"/>
    <x v="1"/>
    <n v="1704.0939000000001"/>
  </r>
  <r>
    <x v="3"/>
    <x v="0"/>
    <x v="9"/>
    <x v="2"/>
    <x v="0"/>
    <x v="0"/>
    <n v="83.86"/>
  </r>
  <r>
    <x v="3"/>
    <x v="0"/>
    <x v="9"/>
    <x v="2"/>
    <x v="1"/>
    <x v="1"/>
    <n v="166.78420000000003"/>
  </r>
  <r>
    <x v="3"/>
    <x v="0"/>
    <x v="9"/>
    <x v="2"/>
    <x v="2"/>
    <x v="1"/>
    <n v="222.99799999999999"/>
  </r>
  <r>
    <x v="3"/>
    <x v="0"/>
    <x v="9"/>
    <x v="2"/>
    <x v="3"/>
    <x v="1"/>
    <n v="511.35240000000005"/>
  </r>
  <r>
    <x v="3"/>
    <x v="0"/>
    <x v="9"/>
    <x v="2"/>
    <x v="4"/>
    <x v="1"/>
    <n v="13.695000000000002"/>
  </r>
  <r>
    <x v="3"/>
    <x v="0"/>
    <x v="9"/>
    <x v="3"/>
    <x v="0"/>
    <x v="1"/>
    <n v="182.02599999999998"/>
  </r>
  <r>
    <x v="3"/>
    <x v="0"/>
    <x v="9"/>
    <x v="3"/>
    <x v="0"/>
    <x v="0"/>
    <n v="8.66"/>
  </r>
  <r>
    <x v="3"/>
    <x v="0"/>
    <x v="9"/>
    <x v="3"/>
    <x v="1"/>
    <x v="1"/>
    <n v="7.4051999999999998"/>
  </r>
  <r>
    <x v="3"/>
    <x v="0"/>
    <x v="9"/>
    <x v="3"/>
    <x v="2"/>
    <x v="1"/>
    <n v="55.144999999999996"/>
  </r>
  <r>
    <x v="3"/>
    <x v="0"/>
    <x v="9"/>
    <x v="3"/>
    <x v="3"/>
    <x v="1"/>
    <n v="98.592699999999994"/>
  </r>
  <r>
    <x v="3"/>
    <x v="0"/>
    <x v="9"/>
    <x v="3"/>
    <x v="4"/>
    <x v="1"/>
    <n v="35.516424999999998"/>
  </r>
  <r>
    <x v="3"/>
    <x v="0"/>
    <x v="9"/>
    <x v="3"/>
    <x v="5"/>
    <x v="1"/>
    <n v="3.52"/>
  </r>
  <r>
    <x v="3"/>
    <x v="0"/>
    <x v="9"/>
    <x v="4"/>
    <x v="0"/>
    <x v="1"/>
    <n v="418.95799999999997"/>
  </r>
  <r>
    <x v="3"/>
    <x v="0"/>
    <x v="9"/>
    <x v="4"/>
    <x v="1"/>
    <x v="1"/>
    <n v="1.8034218434967575"/>
  </r>
  <r>
    <x v="3"/>
    <x v="0"/>
    <x v="9"/>
    <x v="4"/>
    <x v="2"/>
    <x v="1"/>
    <n v="37.869266599190851"/>
  </r>
  <r>
    <x v="3"/>
    <x v="0"/>
    <x v="9"/>
    <x v="4"/>
    <x v="3"/>
    <x v="1"/>
    <n v="240.93948737038977"/>
  </r>
  <r>
    <x v="3"/>
    <x v="0"/>
    <x v="9"/>
    <x v="4"/>
    <x v="5"/>
    <x v="1"/>
    <n v="1.81"/>
  </r>
  <r>
    <x v="3"/>
    <x v="0"/>
    <x v="9"/>
    <x v="5"/>
    <x v="0"/>
    <x v="1"/>
    <n v="655.74199999999996"/>
  </r>
  <r>
    <x v="3"/>
    <x v="0"/>
    <x v="9"/>
    <x v="5"/>
    <x v="1"/>
    <x v="1"/>
    <n v="387.07995645963229"/>
  </r>
  <r>
    <x v="3"/>
    <x v="0"/>
    <x v="9"/>
    <x v="5"/>
    <x v="2"/>
    <x v="1"/>
    <n v="45.119251769608866"/>
  </r>
  <r>
    <x v="3"/>
    <x v="0"/>
    <x v="9"/>
    <x v="5"/>
    <x v="3"/>
    <x v="1"/>
    <n v="86.119617762646655"/>
  </r>
  <r>
    <x v="3"/>
    <x v="0"/>
    <x v="9"/>
    <x v="5"/>
    <x v="4"/>
    <x v="1"/>
    <n v="30.960999999999999"/>
  </r>
  <r>
    <x v="3"/>
    <x v="0"/>
    <x v="9"/>
    <x v="6"/>
    <x v="0"/>
    <x v="1"/>
    <n v="676.16017224941038"/>
  </r>
  <r>
    <x v="3"/>
    <x v="0"/>
    <x v="9"/>
    <x v="6"/>
    <x v="1"/>
    <x v="1"/>
    <n v="301.10838756198547"/>
  </r>
  <r>
    <x v="3"/>
    <x v="0"/>
    <x v="9"/>
    <x v="6"/>
    <x v="2"/>
    <x v="1"/>
    <n v="351.5229039133086"/>
  </r>
  <r>
    <x v="3"/>
    <x v="0"/>
    <x v="9"/>
    <x v="6"/>
    <x v="3"/>
    <x v="1"/>
    <n v="7043.8154542028897"/>
  </r>
  <r>
    <x v="3"/>
    <x v="0"/>
    <x v="9"/>
    <x v="6"/>
    <x v="4"/>
    <x v="1"/>
    <n v="10.513"/>
  </r>
  <r>
    <x v="3"/>
    <x v="0"/>
    <x v="9"/>
    <x v="7"/>
    <x v="0"/>
    <x v="1"/>
    <n v="511.05399552282239"/>
  </r>
  <r>
    <x v="3"/>
    <x v="0"/>
    <x v="9"/>
    <x v="7"/>
    <x v="1"/>
    <x v="1"/>
    <n v="135.05060415263875"/>
  </r>
  <r>
    <x v="3"/>
    <x v="0"/>
    <x v="9"/>
    <x v="7"/>
    <x v="2"/>
    <x v="1"/>
    <n v="443.14494659635648"/>
  </r>
  <r>
    <x v="3"/>
    <x v="0"/>
    <x v="9"/>
    <x v="7"/>
    <x v="3"/>
    <x v="1"/>
    <n v="2816.0196316230008"/>
  </r>
  <r>
    <x v="3"/>
    <x v="0"/>
    <x v="9"/>
    <x v="7"/>
    <x v="4"/>
    <x v="1"/>
    <n v="10.789854464525295"/>
  </r>
  <r>
    <x v="3"/>
    <x v="0"/>
    <x v="9"/>
    <x v="8"/>
    <x v="0"/>
    <x v="1"/>
    <n v="977.46090000000004"/>
  </r>
  <r>
    <x v="3"/>
    <x v="0"/>
    <x v="9"/>
    <x v="8"/>
    <x v="1"/>
    <x v="1"/>
    <n v="65.87"/>
  </r>
  <r>
    <x v="3"/>
    <x v="0"/>
    <x v="9"/>
    <x v="8"/>
    <x v="2"/>
    <x v="1"/>
    <n v="87.887891377723236"/>
  </r>
  <r>
    <x v="3"/>
    <x v="0"/>
    <x v="9"/>
    <x v="8"/>
    <x v="3"/>
    <x v="1"/>
    <n v="55.462410967543839"/>
  </r>
  <r>
    <x v="3"/>
    <x v="0"/>
    <x v="9"/>
    <x v="8"/>
    <x v="4"/>
    <x v="1"/>
    <n v="50.164999999999999"/>
  </r>
  <r>
    <x v="3"/>
    <x v="0"/>
    <x v="10"/>
    <x v="0"/>
    <x v="0"/>
    <x v="1"/>
    <n v="949.43999999999994"/>
  </r>
  <r>
    <x v="3"/>
    <x v="0"/>
    <x v="10"/>
    <x v="0"/>
    <x v="0"/>
    <x v="0"/>
    <n v="160230.48000000001"/>
  </r>
  <r>
    <x v="3"/>
    <x v="0"/>
    <x v="10"/>
    <x v="0"/>
    <x v="1"/>
    <x v="1"/>
    <n v="283.2867191735204"/>
  </r>
  <r>
    <x v="3"/>
    <x v="0"/>
    <x v="10"/>
    <x v="0"/>
    <x v="2"/>
    <x v="1"/>
    <n v="2.4865679999999997"/>
  </r>
  <r>
    <x v="3"/>
    <x v="0"/>
    <x v="10"/>
    <x v="0"/>
    <x v="3"/>
    <x v="1"/>
    <n v="361.06148400000006"/>
  </r>
  <r>
    <x v="3"/>
    <x v="0"/>
    <x v="10"/>
    <x v="0"/>
    <x v="4"/>
    <x v="1"/>
    <n v="35.365000000000002"/>
  </r>
  <r>
    <x v="3"/>
    <x v="0"/>
    <x v="10"/>
    <x v="1"/>
    <x v="0"/>
    <x v="1"/>
    <n v="1198.4165000000003"/>
  </r>
  <r>
    <x v="3"/>
    <x v="0"/>
    <x v="10"/>
    <x v="1"/>
    <x v="0"/>
    <x v="0"/>
    <n v="16.899999999999999"/>
  </r>
  <r>
    <x v="3"/>
    <x v="0"/>
    <x v="10"/>
    <x v="1"/>
    <x v="1"/>
    <x v="1"/>
    <n v="70.237878499056791"/>
  </r>
  <r>
    <x v="3"/>
    <x v="0"/>
    <x v="10"/>
    <x v="1"/>
    <x v="2"/>
    <x v="1"/>
    <n v="30.59"/>
  </r>
  <r>
    <x v="3"/>
    <x v="0"/>
    <x v="10"/>
    <x v="1"/>
    <x v="3"/>
    <x v="1"/>
    <n v="442.82800000000003"/>
  </r>
  <r>
    <x v="3"/>
    <x v="0"/>
    <x v="10"/>
    <x v="1"/>
    <x v="4"/>
    <x v="1"/>
    <n v="42.68"/>
  </r>
  <r>
    <x v="3"/>
    <x v="0"/>
    <x v="10"/>
    <x v="2"/>
    <x v="0"/>
    <x v="1"/>
    <n v="1223.3689999999997"/>
  </r>
  <r>
    <x v="3"/>
    <x v="0"/>
    <x v="10"/>
    <x v="2"/>
    <x v="0"/>
    <x v="0"/>
    <n v="135561.84"/>
  </r>
  <r>
    <x v="3"/>
    <x v="0"/>
    <x v="10"/>
    <x v="2"/>
    <x v="1"/>
    <x v="1"/>
    <n v="141.37640000000002"/>
  </r>
  <r>
    <x v="3"/>
    <x v="0"/>
    <x v="10"/>
    <x v="2"/>
    <x v="2"/>
    <x v="1"/>
    <n v="158.83699999999996"/>
  </r>
  <r>
    <x v="3"/>
    <x v="0"/>
    <x v="10"/>
    <x v="2"/>
    <x v="3"/>
    <x v="1"/>
    <n v="295.68500000000006"/>
  </r>
  <r>
    <x v="3"/>
    <x v="0"/>
    <x v="10"/>
    <x v="2"/>
    <x v="4"/>
    <x v="1"/>
    <n v="12.405800000000001"/>
  </r>
  <r>
    <x v="3"/>
    <x v="0"/>
    <x v="10"/>
    <x v="3"/>
    <x v="0"/>
    <x v="1"/>
    <n v="869.37900000000025"/>
  </r>
  <r>
    <x v="3"/>
    <x v="0"/>
    <x v="10"/>
    <x v="3"/>
    <x v="0"/>
    <x v="0"/>
    <n v="4656.920000000001"/>
  </r>
  <r>
    <x v="3"/>
    <x v="0"/>
    <x v="10"/>
    <x v="3"/>
    <x v="1"/>
    <x v="1"/>
    <n v="0.121"/>
  </r>
  <r>
    <x v="3"/>
    <x v="0"/>
    <x v="10"/>
    <x v="3"/>
    <x v="2"/>
    <x v="1"/>
    <n v="80.585000000000008"/>
  </r>
  <r>
    <x v="3"/>
    <x v="0"/>
    <x v="10"/>
    <x v="3"/>
    <x v="3"/>
    <x v="1"/>
    <n v="60.173100000000005"/>
  </r>
  <r>
    <x v="3"/>
    <x v="0"/>
    <x v="10"/>
    <x v="3"/>
    <x v="4"/>
    <x v="1"/>
    <n v="26.451524999999997"/>
  </r>
  <r>
    <x v="3"/>
    <x v="0"/>
    <x v="10"/>
    <x v="3"/>
    <x v="5"/>
    <x v="1"/>
    <n v="0.82304999999999995"/>
  </r>
  <r>
    <x v="3"/>
    <x v="0"/>
    <x v="10"/>
    <x v="4"/>
    <x v="0"/>
    <x v="1"/>
    <n v="400.61"/>
  </r>
  <r>
    <x v="3"/>
    <x v="0"/>
    <x v="10"/>
    <x v="4"/>
    <x v="0"/>
    <x v="0"/>
    <n v="22.57"/>
  </r>
  <r>
    <x v="3"/>
    <x v="0"/>
    <x v="10"/>
    <x v="4"/>
    <x v="1"/>
    <x v="1"/>
    <n v="6.7628319131128407"/>
  </r>
  <r>
    <x v="3"/>
    <x v="0"/>
    <x v="10"/>
    <x v="4"/>
    <x v="2"/>
    <x v="1"/>
    <n v="18.493926955132693"/>
  </r>
  <r>
    <x v="3"/>
    <x v="0"/>
    <x v="10"/>
    <x v="4"/>
    <x v="3"/>
    <x v="1"/>
    <n v="251.24388909108782"/>
  </r>
  <r>
    <x v="3"/>
    <x v="0"/>
    <x v="10"/>
    <x v="4"/>
    <x v="4"/>
    <x v="1"/>
    <n v="6.0119633992478052"/>
  </r>
  <r>
    <x v="3"/>
    <x v="0"/>
    <x v="10"/>
    <x v="4"/>
    <x v="5"/>
    <x v="1"/>
    <n v="1.7931357836469473"/>
  </r>
  <r>
    <x v="3"/>
    <x v="0"/>
    <x v="10"/>
    <x v="5"/>
    <x v="0"/>
    <x v="1"/>
    <n v="614.75800000000004"/>
  </r>
  <r>
    <x v="3"/>
    <x v="0"/>
    <x v="10"/>
    <x v="5"/>
    <x v="0"/>
    <x v="0"/>
    <n v="166632.25800000003"/>
  </r>
  <r>
    <x v="3"/>
    <x v="0"/>
    <x v="10"/>
    <x v="5"/>
    <x v="1"/>
    <x v="1"/>
    <n v="1259.0022070326645"/>
  </r>
  <r>
    <x v="3"/>
    <x v="0"/>
    <x v="10"/>
    <x v="5"/>
    <x v="2"/>
    <x v="1"/>
    <n v="2004.1767749107878"/>
  </r>
  <r>
    <x v="3"/>
    <x v="0"/>
    <x v="10"/>
    <x v="5"/>
    <x v="3"/>
    <x v="1"/>
    <n v="1545.6593449118823"/>
  </r>
  <r>
    <x v="3"/>
    <x v="0"/>
    <x v="10"/>
    <x v="5"/>
    <x v="4"/>
    <x v="1"/>
    <n v="21.335999999999999"/>
  </r>
  <r>
    <x v="3"/>
    <x v="0"/>
    <x v="10"/>
    <x v="5"/>
    <x v="5"/>
    <x v="1"/>
    <n v="90.178493687418381"/>
  </r>
  <r>
    <x v="3"/>
    <x v="0"/>
    <x v="10"/>
    <x v="6"/>
    <x v="0"/>
    <x v="1"/>
    <n v="704.14880695241391"/>
  </r>
  <r>
    <x v="3"/>
    <x v="0"/>
    <x v="10"/>
    <x v="6"/>
    <x v="1"/>
    <x v="1"/>
    <n v="829.39874699809354"/>
  </r>
  <r>
    <x v="3"/>
    <x v="0"/>
    <x v="10"/>
    <x v="6"/>
    <x v="2"/>
    <x v="1"/>
    <n v="65.659115376610828"/>
  </r>
  <r>
    <x v="3"/>
    <x v="0"/>
    <x v="10"/>
    <x v="6"/>
    <x v="3"/>
    <x v="1"/>
    <n v="224.36118933896512"/>
  </r>
  <r>
    <x v="3"/>
    <x v="0"/>
    <x v="10"/>
    <x v="6"/>
    <x v="4"/>
    <x v="1"/>
    <n v="17.928222516556293"/>
  </r>
  <r>
    <x v="3"/>
    <x v="0"/>
    <x v="10"/>
    <x v="6"/>
    <x v="5"/>
    <x v="1"/>
    <n v="48.407338235302575"/>
  </r>
  <r>
    <x v="3"/>
    <x v="0"/>
    <x v="10"/>
    <x v="7"/>
    <x v="0"/>
    <x v="1"/>
    <n v="634.13744999999994"/>
  </r>
  <r>
    <x v="3"/>
    <x v="0"/>
    <x v="10"/>
    <x v="7"/>
    <x v="1"/>
    <x v="1"/>
    <n v="688.27600000000007"/>
  </r>
  <r>
    <x v="3"/>
    <x v="0"/>
    <x v="10"/>
    <x v="7"/>
    <x v="2"/>
    <x v="1"/>
    <n v="2954.5554999999995"/>
  </r>
  <r>
    <x v="3"/>
    <x v="0"/>
    <x v="10"/>
    <x v="7"/>
    <x v="3"/>
    <x v="1"/>
    <n v="2061.6379999999999"/>
  </r>
  <r>
    <x v="3"/>
    <x v="0"/>
    <x v="10"/>
    <x v="7"/>
    <x v="4"/>
    <x v="1"/>
    <n v="10.112237037329336"/>
  </r>
  <r>
    <x v="3"/>
    <x v="0"/>
    <x v="10"/>
    <x v="7"/>
    <x v="5"/>
    <x v="1"/>
    <n v="22.795500000000001"/>
  </r>
  <r>
    <x v="3"/>
    <x v="0"/>
    <x v="10"/>
    <x v="8"/>
    <x v="0"/>
    <x v="1"/>
    <n v="759.66879999999992"/>
  </r>
  <r>
    <x v="3"/>
    <x v="0"/>
    <x v="10"/>
    <x v="8"/>
    <x v="1"/>
    <x v="1"/>
    <n v="192.26140000000001"/>
  </r>
  <r>
    <x v="3"/>
    <x v="0"/>
    <x v="10"/>
    <x v="8"/>
    <x v="2"/>
    <x v="1"/>
    <n v="1440.4978445437496"/>
  </r>
  <r>
    <x v="3"/>
    <x v="0"/>
    <x v="10"/>
    <x v="8"/>
    <x v="3"/>
    <x v="1"/>
    <n v="126.19053333333332"/>
  </r>
  <r>
    <x v="3"/>
    <x v="0"/>
    <x v="10"/>
    <x v="8"/>
    <x v="4"/>
    <x v="1"/>
    <n v="54.63000000000001"/>
  </r>
  <r>
    <x v="3"/>
    <x v="0"/>
    <x v="10"/>
    <x v="8"/>
    <x v="5"/>
    <x v="1"/>
    <n v="18.372782049999998"/>
  </r>
  <r>
    <x v="3"/>
    <x v="0"/>
    <x v="11"/>
    <x v="0"/>
    <x v="0"/>
    <x v="1"/>
    <n v="522.43009000000006"/>
  </r>
  <r>
    <x v="3"/>
    <x v="0"/>
    <x v="11"/>
    <x v="0"/>
    <x v="0"/>
    <x v="0"/>
    <n v="4772.3999999999996"/>
  </r>
  <r>
    <x v="3"/>
    <x v="0"/>
    <x v="11"/>
    <x v="0"/>
    <x v="1"/>
    <x v="1"/>
    <n v="2707.6572420521507"/>
  </r>
  <r>
    <x v="3"/>
    <x v="0"/>
    <x v="11"/>
    <x v="0"/>
    <x v="2"/>
    <x v="1"/>
    <n v="3.7237871999999999"/>
  </r>
  <r>
    <x v="3"/>
    <x v="0"/>
    <x v="11"/>
    <x v="0"/>
    <x v="3"/>
    <x v="1"/>
    <n v="17.661000000000001"/>
  </r>
  <r>
    <x v="3"/>
    <x v="0"/>
    <x v="11"/>
    <x v="0"/>
    <x v="4"/>
    <x v="1"/>
    <n v="35.717000000000006"/>
  </r>
  <r>
    <x v="3"/>
    <x v="0"/>
    <x v="11"/>
    <x v="0"/>
    <x v="5"/>
    <x v="1"/>
    <n v="26.171182620000003"/>
  </r>
  <r>
    <x v="3"/>
    <x v="0"/>
    <x v="11"/>
    <x v="1"/>
    <x v="0"/>
    <x v="1"/>
    <n v="2413.8572999999997"/>
  </r>
  <r>
    <x v="3"/>
    <x v="0"/>
    <x v="11"/>
    <x v="1"/>
    <x v="0"/>
    <x v="0"/>
    <n v="19.940000000000001"/>
  </r>
  <r>
    <x v="3"/>
    <x v="0"/>
    <x v="11"/>
    <x v="1"/>
    <x v="1"/>
    <x v="1"/>
    <n v="1247.0428507850206"/>
  </r>
  <r>
    <x v="3"/>
    <x v="0"/>
    <x v="11"/>
    <x v="1"/>
    <x v="2"/>
    <x v="1"/>
    <n v="3.1500000000000004"/>
  </r>
  <r>
    <x v="3"/>
    <x v="0"/>
    <x v="11"/>
    <x v="1"/>
    <x v="3"/>
    <x v="1"/>
    <n v="555.77290000000005"/>
  </r>
  <r>
    <x v="3"/>
    <x v="0"/>
    <x v="11"/>
    <x v="1"/>
    <x v="4"/>
    <x v="1"/>
    <n v="44.819000000000003"/>
  </r>
  <r>
    <x v="3"/>
    <x v="0"/>
    <x v="11"/>
    <x v="1"/>
    <x v="5"/>
    <x v="1"/>
    <n v="81.127999999999986"/>
  </r>
  <r>
    <x v="3"/>
    <x v="0"/>
    <x v="11"/>
    <x v="2"/>
    <x v="0"/>
    <x v="1"/>
    <n v="644.74843599999986"/>
  </r>
  <r>
    <x v="3"/>
    <x v="0"/>
    <x v="11"/>
    <x v="2"/>
    <x v="0"/>
    <x v="0"/>
    <n v="174360.35"/>
  </r>
  <r>
    <x v="3"/>
    <x v="0"/>
    <x v="11"/>
    <x v="2"/>
    <x v="1"/>
    <x v="1"/>
    <n v="1137.9808"/>
  </r>
  <r>
    <x v="3"/>
    <x v="0"/>
    <x v="11"/>
    <x v="2"/>
    <x v="2"/>
    <x v="1"/>
    <n v="413.185"/>
  </r>
  <r>
    <x v="3"/>
    <x v="0"/>
    <x v="11"/>
    <x v="2"/>
    <x v="3"/>
    <x v="1"/>
    <n v="968.3596"/>
  </r>
  <r>
    <x v="3"/>
    <x v="0"/>
    <x v="11"/>
    <x v="2"/>
    <x v="4"/>
    <x v="1"/>
    <n v="11.055"/>
  </r>
  <r>
    <x v="3"/>
    <x v="0"/>
    <x v="11"/>
    <x v="2"/>
    <x v="5"/>
    <x v="1"/>
    <n v="96.701800000000006"/>
  </r>
  <r>
    <x v="3"/>
    <x v="0"/>
    <x v="11"/>
    <x v="3"/>
    <x v="0"/>
    <x v="1"/>
    <n v="116.76480000000001"/>
  </r>
  <r>
    <x v="3"/>
    <x v="0"/>
    <x v="11"/>
    <x v="3"/>
    <x v="0"/>
    <x v="0"/>
    <n v="4235.37"/>
  </r>
  <r>
    <x v="3"/>
    <x v="0"/>
    <x v="11"/>
    <x v="3"/>
    <x v="1"/>
    <x v="1"/>
    <n v="1559.5569"/>
  </r>
  <r>
    <x v="3"/>
    <x v="0"/>
    <x v="11"/>
    <x v="3"/>
    <x v="2"/>
    <x v="1"/>
    <n v="18.797000000000004"/>
  </r>
  <r>
    <x v="3"/>
    <x v="0"/>
    <x v="11"/>
    <x v="3"/>
    <x v="3"/>
    <x v="1"/>
    <n v="76.191459999999992"/>
  </r>
  <r>
    <x v="3"/>
    <x v="0"/>
    <x v="11"/>
    <x v="3"/>
    <x v="4"/>
    <x v="1"/>
    <n v="31.855600000000003"/>
  </r>
  <r>
    <x v="3"/>
    <x v="0"/>
    <x v="11"/>
    <x v="3"/>
    <x v="5"/>
    <x v="1"/>
    <n v="22.355650000000001"/>
  </r>
  <r>
    <x v="3"/>
    <x v="0"/>
    <x v="11"/>
    <x v="4"/>
    <x v="0"/>
    <x v="1"/>
    <n v="275.86199999999997"/>
  </r>
  <r>
    <x v="3"/>
    <x v="0"/>
    <x v="11"/>
    <x v="4"/>
    <x v="1"/>
    <x v="1"/>
    <n v="4308.5611691353561"/>
  </r>
  <r>
    <x v="3"/>
    <x v="0"/>
    <x v="11"/>
    <x v="4"/>
    <x v="2"/>
    <x v="1"/>
    <n v="5.3120854020061978"/>
  </r>
  <r>
    <x v="3"/>
    <x v="0"/>
    <x v="11"/>
    <x v="4"/>
    <x v="3"/>
    <x v="1"/>
    <n v="245.53463581612945"/>
  </r>
  <r>
    <x v="3"/>
    <x v="0"/>
    <x v="11"/>
    <x v="4"/>
    <x v="4"/>
    <x v="1"/>
    <n v="8.5592317789802514"/>
  </r>
  <r>
    <x v="3"/>
    <x v="0"/>
    <x v="11"/>
    <x v="4"/>
    <x v="5"/>
    <x v="1"/>
    <n v="30.321506855696303"/>
  </r>
  <r>
    <x v="3"/>
    <x v="0"/>
    <x v="11"/>
    <x v="5"/>
    <x v="0"/>
    <x v="1"/>
    <n v="755.18820000000005"/>
  </r>
  <r>
    <x v="3"/>
    <x v="0"/>
    <x v="11"/>
    <x v="5"/>
    <x v="0"/>
    <x v="0"/>
    <n v="94810.185000000027"/>
  </r>
  <r>
    <x v="3"/>
    <x v="0"/>
    <x v="11"/>
    <x v="5"/>
    <x v="1"/>
    <x v="1"/>
    <n v="4357.7190609671143"/>
  </r>
  <r>
    <x v="3"/>
    <x v="0"/>
    <x v="11"/>
    <x v="5"/>
    <x v="2"/>
    <x v="1"/>
    <n v="3.5805126198395612"/>
  </r>
  <r>
    <x v="3"/>
    <x v="0"/>
    <x v="11"/>
    <x v="5"/>
    <x v="3"/>
    <x v="1"/>
    <n v="57.972252227333641"/>
  </r>
  <r>
    <x v="3"/>
    <x v="0"/>
    <x v="11"/>
    <x v="5"/>
    <x v="4"/>
    <x v="1"/>
    <n v="14.895"/>
  </r>
  <r>
    <x v="3"/>
    <x v="0"/>
    <x v="11"/>
    <x v="5"/>
    <x v="5"/>
    <x v="1"/>
    <n v="160.09062853290823"/>
  </r>
  <r>
    <x v="3"/>
    <x v="0"/>
    <x v="11"/>
    <x v="6"/>
    <x v="0"/>
    <x v="1"/>
    <n v="401.39039999999994"/>
  </r>
  <r>
    <x v="3"/>
    <x v="0"/>
    <x v="11"/>
    <x v="6"/>
    <x v="1"/>
    <x v="1"/>
    <n v="1706.6150258419855"/>
  </r>
  <r>
    <x v="3"/>
    <x v="0"/>
    <x v="11"/>
    <x v="6"/>
    <x v="2"/>
    <x v="1"/>
    <n v="273.892"/>
  </r>
  <r>
    <x v="3"/>
    <x v="0"/>
    <x v="11"/>
    <x v="6"/>
    <x v="3"/>
    <x v="1"/>
    <n v="444.69801745002036"/>
  </r>
  <r>
    <x v="3"/>
    <x v="0"/>
    <x v="11"/>
    <x v="6"/>
    <x v="4"/>
    <x v="1"/>
    <n v="14.885"/>
  </r>
  <r>
    <x v="3"/>
    <x v="0"/>
    <x v="11"/>
    <x v="6"/>
    <x v="5"/>
    <x v="1"/>
    <n v="527.70730000000003"/>
  </r>
  <r>
    <x v="3"/>
    <x v="0"/>
    <x v="11"/>
    <x v="7"/>
    <x v="0"/>
    <x v="1"/>
    <n v="345.50144999999998"/>
  </r>
  <r>
    <x v="3"/>
    <x v="0"/>
    <x v="11"/>
    <x v="7"/>
    <x v="1"/>
    <x v="1"/>
    <n v="821.19059999999968"/>
  </r>
  <r>
    <x v="3"/>
    <x v="0"/>
    <x v="11"/>
    <x v="7"/>
    <x v="2"/>
    <x v="1"/>
    <n v="1850.5964146950171"/>
  </r>
  <r>
    <x v="3"/>
    <x v="0"/>
    <x v="11"/>
    <x v="7"/>
    <x v="3"/>
    <x v="1"/>
    <n v="456.78303017003395"/>
  </r>
  <r>
    <x v="3"/>
    <x v="0"/>
    <x v="11"/>
    <x v="7"/>
    <x v="4"/>
    <x v="1"/>
    <n v="9.7870847210164946"/>
  </r>
  <r>
    <x v="3"/>
    <x v="0"/>
    <x v="11"/>
    <x v="7"/>
    <x v="5"/>
    <x v="1"/>
    <n v="163.0500973461171"/>
  </r>
  <r>
    <x v="3"/>
    <x v="0"/>
    <x v="11"/>
    <x v="8"/>
    <x v="0"/>
    <x v="1"/>
    <n v="440.322"/>
  </r>
  <r>
    <x v="3"/>
    <x v="0"/>
    <x v="11"/>
    <x v="8"/>
    <x v="1"/>
    <x v="1"/>
    <n v="1048.6494999999998"/>
  </r>
  <r>
    <x v="3"/>
    <x v="0"/>
    <x v="11"/>
    <x v="8"/>
    <x v="2"/>
    <x v="1"/>
    <n v="3801.0022993496013"/>
  </r>
  <r>
    <x v="3"/>
    <x v="0"/>
    <x v="11"/>
    <x v="8"/>
    <x v="3"/>
    <x v="1"/>
    <n v="3503.1318999999994"/>
  </r>
  <r>
    <x v="3"/>
    <x v="0"/>
    <x v="11"/>
    <x v="8"/>
    <x v="4"/>
    <x v="1"/>
    <n v="40.620000000000005"/>
  </r>
  <r>
    <x v="3"/>
    <x v="0"/>
    <x v="11"/>
    <x v="8"/>
    <x v="5"/>
    <x v="1"/>
    <n v="869.14884815999983"/>
  </r>
  <r>
    <x v="4"/>
    <x v="0"/>
    <x v="0"/>
    <x v="0"/>
    <x v="0"/>
    <x v="1"/>
    <n v="0.154"/>
  </r>
  <r>
    <x v="4"/>
    <x v="0"/>
    <x v="0"/>
    <x v="0"/>
    <x v="0"/>
    <x v="0"/>
    <n v="2253.4"/>
  </r>
  <r>
    <x v="4"/>
    <x v="0"/>
    <x v="0"/>
    <x v="0"/>
    <x v="1"/>
    <x v="1"/>
    <n v="86.233497932656149"/>
  </r>
  <r>
    <x v="4"/>
    <x v="0"/>
    <x v="0"/>
    <x v="0"/>
    <x v="2"/>
    <x v="1"/>
    <n v="2.3758853999999996"/>
  </r>
  <r>
    <x v="4"/>
    <x v="0"/>
    <x v="0"/>
    <x v="0"/>
    <x v="5"/>
    <x v="1"/>
    <n v="396.39648638700004"/>
  </r>
  <r>
    <x v="4"/>
    <x v="0"/>
    <x v="0"/>
    <x v="1"/>
    <x v="0"/>
    <x v="0"/>
    <n v="78336.680000000008"/>
  </r>
  <r>
    <x v="4"/>
    <x v="0"/>
    <x v="0"/>
    <x v="1"/>
    <x v="1"/>
    <x v="1"/>
    <n v="0.32642616462861668"/>
  </r>
  <r>
    <x v="4"/>
    <x v="0"/>
    <x v="0"/>
    <x v="1"/>
    <x v="2"/>
    <x v="1"/>
    <n v="0.38800000000000001"/>
  </r>
  <r>
    <x v="4"/>
    <x v="0"/>
    <x v="0"/>
    <x v="1"/>
    <x v="5"/>
    <x v="1"/>
    <n v="54.277999999999999"/>
  </r>
  <r>
    <x v="4"/>
    <x v="0"/>
    <x v="0"/>
    <x v="2"/>
    <x v="1"/>
    <x v="1"/>
    <n v="469.32600000000008"/>
  </r>
  <r>
    <x v="4"/>
    <x v="0"/>
    <x v="0"/>
    <x v="2"/>
    <x v="2"/>
    <x v="1"/>
    <n v="5.7840000000000007"/>
  </r>
  <r>
    <x v="4"/>
    <x v="0"/>
    <x v="0"/>
    <x v="2"/>
    <x v="3"/>
    <x v="1"/>
    <n v="0.10920000000000001"/>
  </r>
  <r>
    <x v="4"/>
    <x v="0"/>
    <x v="0"/>
    <x v="2"/>
    <x v="4"/>
    <x v="1"/>
    <n v="8.2500000000000004E-2"/>
  </r>
  <r>
    <x v="4"/>
    <x v="0"/>
    <x v="0"/>
    <x v="2"/>
    <x v="5"/>
    <x v="1"/>
    <n v="203.8929"/>
  </r>
  <r>
    <x v="4"/>
    <x v="0"/>
    <x v="0"/>
    <x v="3"/>
    <x v="0"/>
    <x v="1"/>
    <n v="3.0000000000000001E-3"/>
  </r>
  <r>
    <x v="4"/>
    <x v="0"/>
    <x v="0"/>
    <x v="3"/>
    <x v="0"/>
    <x v="0"/>
    <n v="44505.01"/>
  </r>
  <r>
    <x v="4"/>
    <x v="0"/>
    <x v="0"/>
    <x v="3"/>
    <x v="1"/>
    <x v="1"/>
    <n v="538.70410000000004"/>
  </r>
  <r>
    <x v="4"/>
    <x v="0"/>
    <x v="0"/>
    <x v="3"/>
    <x v="2"/>
    <x v="1"/>
    <n v="0.77299999999999991"/>
  </r>
  <r>
    <x v="4"/>
    <x v="0"/>
    <x v="0"/>
    <x v="3"/>
    <x v="3"/>
    <x v="1"/>
    <n v="3.6139999999999999E-2"/>
  </r>
  <r>
    <x v="4"/>
    <x v="0"/>
    <x v="0"/>
    <x v="3"/>
    <x v="5"/>
    <x v="1"/>
    <n v="596.22219499999994"/>
  </r>
  <r>
    <x v="4"/>
    <x v="0"/>
    <x v="0"/>
    <x v="4"/>
    <x v="0"/>
    <x v="0"/>
    <n v="110384.51500000001"/>
  </r>
  <r>
    <x v="4"/>
    <x v="0"/>
    <x v="0"/>
    <x v="4"/>
    <x v="1"/>
    <x v="1"/>
    <n v="282.06193915480594"/>
  </r>
  <r>
    <x v="4"/>
    <x v="0"/>
    <x v="0"/>
    <x v="4"/>
    <x v="2"/>
    <x v="1"/>
    <n v="1328.1181036334578"/>
  </r>
  <r>
    <x v="4"/>
    <x v="0"/>
    <x v="0"/>
    <x v="4"/>
    <x v="3"/>
    <x v="1"/>
    <n v="5.7414051437634332E-3"/>
  </r>
  <r>
    <x v="4"/>
    <x v="0"/>
    <x v="0"/>
    <x v="4"/>
    <x v="5"/>
    <x v="1"/>
    <n v="63.579471643024618"/>
  </r>
  <r>
    <x v="4"/>
    <x v="0"/>
    <x v="0"/>
    <x v="5"/>
    <x v="0"/>
    <x v="0"/>
    <n v="240344.16000000003"/>
  </r>
  <r>
    <x v="4"/>
    <x v="0"/>
    <x v="0"/>
    <x v="5"/>
    <x v="1"/>
    <x v="1"/>
    <n v="6.7737538428442443"/>
  </r>
  <r>
    <x v="4"/>
    <x v="0"/>
    <x v="0"/>
    <x v="5"/>
    <x v="2"/>
    <x v="1"/>
    <n v="162.57467548099717"/>
  </r>
  <r>
    <x v="4"/>
    <x v="0"/>
    <x v="0"/>
    <x v="5"/>
    <x v="3"/>
    <x v="1"/>
    <n v="0.59299999999999997"/>
  </r>
  <r>
    <x v="4"/>
    <x v="0"/>
    <x v="0"/>
    <x v="5"/>
    <x v="5"/>
    <x v="1"/>
    <n v="89.195461763739715"/>
  </r>
  <r>
    <x v="4"/>
    <x v="0"/>
    <x v="0"/>
    <x v="6"/>
    <x v="1"/>
    <x v="1"/>
    <n v="680.49781623815534"/>
  </r>
  <r>
    <x v="4"/>
    <x v="0"/>
    <x v="0"/>
    <x v="6"/>
    <x v="2"/>
    <x v="1"/>
    <n v="0.21679862366543121"/>
  </r>
  <r>
    <x v="4"/>
    <x v="0"/>
    <x v="0"/>
    <x v="6"/>
    <x v="3"/>
    <x v="1"/>
    <n v="6.026920297156993E-2"/>
  </r>
  <r>
    <x v="4"/>
    <x v="0"/>
    <x v="0"/>
    <x v="6"/>
    <x v="5"/>
    <x v="1"/>
    <n v="57.421999999999997"/>
  </r>
  <r>
    <x v="4"/>
    <x v="0"/>
    <x v="0"/>
    <x v="7"/>
    <x v="1"/>
    <x v="1"/>
    <n v="64.369261904344299"/>
  </r>
  <r>
    <x v="4"/>
    <x v="0"/>
    <x v="0"/>
    <x v="7"/>
    <x v="2"/>
    <x v="1"/>
    <n v="11.807"/>
  </r>
  <r>
    <x v="4"/>
    <x v="0"/>
    <x v="0"/>
    <x v="7"/>
    <x v="3"/>
    <x v="1"/>
    <n v="3.9044721549177409E-3"/>
  </r>
  <r>
    <x v="4"/>
    <x v="0"/>
    <x v="0"/>
    <x v="7"/>
    <x v="5"/>
    <x v="1"/>
    <n v="609.49924235836613"/>
  </r>
  <r>
    <x v="4"/>
    <x v="0"/>
    <x v="0"/>
    <x v="8"/>
    <x v="1"/>
    <x v="1"/>
    <n v="32.579000000000001"/>
  </r>
  <r>
    <x v="4"/>
    <x v="0"/>
    <x v="0"/>
    <x v="8"/>
    <x v="2"/>
    <x v="1"/>
    <n v="0.08"/>
  </r>
  <r>
    <x v="4"/>
    <x v="0"/>
    <x v="0"/>
    <x v="8"/>
    <x v="3"/>
    <x v="1"/>
    <n v="0.16468475161844282"/>
  </r>
  <r>
    <x v="4"/>
    <x v="0"/>
    <x v="0"/>
    <x v="8"/>
    <x v="5"/>
    <x v="1"/>
    <n v="470.74710462528554"/>
  </r>
  <r>
    <x v="4"/>
    <x v="0"/>
    <x v="1"/>
    <x v="0"/>
    <x v="0"/>
    <x v="1"/>
    <n v="3.5000000000000003E-2"/>
  </r>
  <r>
    <x v="4"/>
    <x v="0"/>
    <x v="1"/>
    <x v="0"/>
    <x v="1"/>
    <x v="1"/>
    <n v="45.384411313490581"/>
  </r>
  <r>
    <x v="4"/>
    <x v="0"/>
    <x v="1"/>
    <x v="0"/>
    <x v="2"/>
    <x v="1"/>
    <n v="0.39421200000000001"/>
  </r>
  <r>
    <x v="4"/>
    <x v="0"/>
    <x v="1"/>
    <x v="0"/>
    <x v="3"/>
    <x v="1"/>
    <n v="1.7661000000000003E-2"/>
  </r>
  <r>
    <x v="4"/>
    <x v="0"/>
    <x v="1"/>
    <x v="0"/>
    <x v="5"/>
    <x v="1"/>
    <n v="174.21606998400006"/>
  </r>
  <r>
    <x v="4"/>
    <x v="0"/>
    <x v="1"/>
    <x v="1"/>
    <x v="1"/>
    <x v="1"/>
    <n v="682.34013962408847"/>
  </r>
  <r>
    <x v="4"/>
    <x v="0"/>
    <x v="1"/>
    <x v="1"/>
    <x v="2"/>
    <x v="1"/>
    <n v="147.00400000000002"/>
  </r>
  <r>
    <x v="4"/>
    <x v="0"/>
    <x v="1"/>
    <x v="1"/>
    <x v="3"/>
    <x v="1"/>
    <n v="7.9000000000000008E-3"/>
  </r>
  <r>
    <x v="4"/>
    <x v="0"/>
    <x v="1"/>
    <x v="1"/>
    <x v="5"/>
    <x v="1"/>
    <n v="105.58799999999999"/>
  </r>
  <r>
    <x v="4"/>
    <x v="0"/>
    <x v="1"/>
    <x v="2"/>
    <x v="1"/>
    <x v="1"/>
    <n v="62.334800000000001"/>
  </r>
  <r>
    <x v="4"/>
    <x v="0"/>
    <x v="1"/>
    <x v="2"/>
    <x v="2"/>
    <x v="1"/>
    <n v="14.142999999999999"/>
  </r>
  <r>
    <x v="4"/>
    <x v="0"/>
    <x v="1"/>
    <x v="2"/>
    <x v="3"/>
    <x v="1"/>
    <n v="0.80859999999999999"/>
  </r>
  <r>
    <x v="4"/>
    <x v="0"/>
    <x v="1"/>
    <x v="2"/>
    <x v="4"/>
    <x v="1"/>
    <n v="2.6400000000000003E-2"/>
  </r>
  <r>
    <x v="4"/>
    <x v="0"/>
    <x v="1"/>
    <x v="2"/>
    <x v="5"/>
    <x v="1"/>
    <n v="79.053399999999996"/>
  </r>
  <r>
    <x v="4"/>
    <x v="0"/>
    <x v="1"/>
    <x v="3"/>
    <x v="0"/>
    <x v="1"/>
    <n v="5.7000000000000002E-2"/>
  </r>
  <r>
    <x v="4"/>
    <x v="0"/>
    <x v="1"/>
    <x v="3"/>
    <x v="1"/>
    <x v="1"/>
    <n v="734.14389999999992"/>
  </r>
  <r>
    <x v="4"/>
    <x v="0"/>
    <x v="1"/>
    <x v="3"/>
    <x v="2"/>
    <x v="1"/>
    <n v="1.1869999999999998"/>
  </r>
  <r>
    <x v="4"/>
    <x v="0"/>
    <x v="1"/>
    <x v="3"/>
    <x v="3"/>
    <x v="1"/>
    <n v="0.15011999999999998"/>
  </r>
  <r>
    <x v="4"/>
    <x v="0"/>
    <x v="1"/>
    <x v="3"/>
    <x v="5"/>
    <x v="1"/>
    <n v="223.56418500000001"/>
  </r>
  <r>
    <x v="4"/>
    <x v="0"/>
    <x v="1"/>
    <x v="4"/>
    <x v="0"/>
    <x v="1"/>
    <n v="1.3000000000000001E-2"/>
  </r>
  <r>
    <x v="4"/>
    <x v="0"/>
    <x v="1"/>
    <x v="4"/>
    <x v="1"/>
    <x v="1"/>
    <n v="280.33741701696215"/>
  </r>
  <r>
    <x v="4"/>
    <x v="0"/>
    <x v="1"/>
    <x v="4"/>
    <x v="2"/>
    <x v="1"/>
    <n v="139.38125119249153"/>
  </r>
  <r>
    <x v="4"/>
    <x v="0"/>
    <x v="1"/>
    <x v="4"/>
    <x v="5"/>
    <x v="1"/>
    <n v="25.962044524659728"/>
  </r>
  <r>
    <x v="4"/>
    <x v="0"/>
    <x v="1"/>
    <x v="5"/>
    <x v="1"/>
    <x v="1"/>
    <n v="0.2499714347301818"/>
  </r>
  <r>
    <x v="4"/>
    <x v="0"/>
    <x v="1"/>
    <x v="5"/>
    <x v="2"/>
    <x v="1"/>
    <n v="5.6009553637817996E-2"/>
  </r>
  <r>
    <x v="4"/>
    <x v="0"/>
    <x v="1"/>
    <x v="5"/>
    <x v="5"/>
    <x v="1"/>
    <n v="200.28239304791373"/>
  </r>
  <r>
    <x v="4"/>
    <x v="0"/>
    <x v="1"/>
    <x v="6"/>
    <x v="1"/>
    <x v="1"/>
    <n v="202.51214217684111"/>
  </r>
  <r>
    <x v="4"/>
    <x v="0"/>
    <x v="1"/>
    <x v="6"/>
    <x v="2"/>
    <x v="1"/>
    <n v="0.15972206699707622"/>
  </r>
  <r>
    <x v="4"/>
    <x v="0"/>
    <x v="1"/>
    <x v="6"/>
    <x v="3"/>
    <x v="1"/>
    <n v="0.12564344519344325"/>
  </r>
  <r>
    <x v="4"/>
    <x v="0"/>
    <x v="1"/>
    <x v="6"/>
    <x v="5"/>
    <x v="1"/>
    <n v="33.864999999999995"/>
  </r>
  <r>
    <x v="4"/>
    <x v="0"/>
    <x v="1"/>
    <x v="7"/>
    <x v="1"/>
    <x v="1"/>
    <n v="206.80112772260509"/>
  </r>
  <r>
    <x v="4"/>
    <x v="0"/>
    <x v="1"/>
    <x v="7"/>
    <x v="2"/>
    <x v="1"/>
    <n v="5.9946408622491964E-3"/>
  </r>
  <r>
    <x v="4"/>
    <x v="0"/>
    <x v="1"/>
    <x v="7"/>
    <x v="4"/>
    <x v="1"/>
    <n v="9.9713377002604384E-3"/>
  </r>
  <r>
    <x v="4"/>
    <x v="0"/>
    <x v="1"/>
    <x v="7"/>
    <x v="5"/>
    <x v="1"/>
    <n v="360.47953852409006"/>
  </r>
  <r>
    <x v="4"/>
    <x v="0"/>
    <x v="1"/>
    <x v="8"/>
    <x v="1"/>
    <x v="1"/>
    <n v="14.252000000000001"/>
  </r>
  <r>
    <x v="4"/>
    <x v="0"/>
    <x v="1"/>
    <x v="8"/>
    <x v="4"/>
    <x v="1"/>
    <n v="9.1999999999999998E-2"/>
  </r>
  <r>
    <x v="4"/>
    <x v="0"/>
    <x v="1"/>
    <x v="8"/>
    <x v="5"/>
    <x v="1"/>
    <n v="633.6991498973556"/>
  </r>
  <r>
    <x v="4"/>
    <x v="0"/>
    <x v="2"/>
    <x v="0"/>
    <x v="1"/>
    <x v="1"/>
    <n v="16.836461963105979"/>
  </r>
  <r>
    <x v="4"/>
    <x v="0"/>
    <x v="2"/>
    <x v="0"/>
    <x v="2"/>
    <x v="1"/>
    <n v="0.136458"/>
  </r>
  <r>
    <x v="4"/>
    <x v="0"/>
    <x v="2"/>
    <x v="0"/>
    <x v="5"/>
    <x v="1"/>
    <n v="156.18703306800003"/>
  </r>
  <r>
    <x v="4"/>
    <x v="0"/>
    <x v="2"/>
    <x v="1"/>
    <x v="1"/>
    <x v="1"/>
    <n v="15.023608078532378"/>
  </r>
  <r>
    <x v="4"/>
    <x v="0"/>
    <x v="2"/>
    <x v="1"/>
    <x v="2"/>
    <x v="1"/>
    <n v="134"/>
  </r>
  <r>
    <x v="4"/>
    <x v="0"/>
    <x v="2"/>
    <x v="1"/>
    <x v="3"/>
    <x v="1"/>
    <n v="5.5300000000000002E-2"/>
  </r>
  <r>
    <x v="4"/>
    <x v="0"/>
    <x v="2"/>
    <x v="1"/>
    <x v="5"/>
    <x v="1"/>
    <n v="107.00200000000001"/>
  </r>
  <r>
    <x v="4"/>
    <x v="0"/>
    <x v="2"/>
    <x v="2"/>
    <x v="1"/>
    <x v="1"/>
    <n v="549.2299999999999"/>
  </r>
  <r>
    <x v="4"/>
    <x v="0"/>
    <x v="2"/>
    <x v="2"/>
    <x v="2"/>
    <x v="1"/>
    <n v="3.2629999999999995"/>
  </r>
  <r>
    <x v="4"/>
    <x v="0"/>
    <x v="2"/>
    <x v="2"/>
    <x v="3"/>
    <x v="1"/>
    <n v="12.3552"/>
  </r>
  <r>
    <x v="4"/>
    <x v="0"/>
    <x v="2"/>
    <x v="2"/>
    <x v="4"/>
    <x v="1"/>
    <n v="2.2000000000000001E-3"/>
  </r>
  <r>
    <x v="4"/>
    <x v="0"/>
    <x v="2"/>
    <x v="2"/>
    <x v="5"/>
    <x v="1"/>
    <n v="100.52609999999999"/>
  </r>
  <r>
    <x v="4"/>
    <x v="0"/>
    <x v="2"/>
    <x v="3"/>
    <x v="1"/>
    <x v="1"/>
    <n v="1009.8539"/>
  </r>
  <r>
    <x v="4"/>
    <x v="0"/>
    <x v="2"/>
    <x v="3"/>
    <x v="2"/>
    <x v="1"/>
    <n v="6.0860000000000003"/>
  </r>
  <r>
    <x v="4"/>
    <x v="0"/>
    <x v="2"/>
    <x v="3"/>
    <x v="3"/>
    <x v="1"/>
    <n v="1.112E-2"/>
  </r>
  <r>
    <x v="4"/>
    <x v="0"/>
    <x v="2"/>
    <x v="3"/>
    <x v="5"/>
    <x v="1"/>
    <n v="46.813025000000003"/>
  </r>
  <r>
    <x v="4"/>
    <x v="0"/>
    <x v="2"/>
    <x v="4"/>
    <x v="0"/>
    <x v="1"/>
    <n v="5.0000000000000001E-3"/>
  </r>
  <r>
    <x v="4"/>
    <x v="0"/>
    <x v="2"/>
    <x v="4"/>
    <x v="1"/>
    <x v="1"/>
    <n v="127.54926415861254"/>
  </r>
  <r>
    <x v="4"/>
    <x v="0"/>
    <x v="2"/>
    <x v="4"/>
    <x v="2"/>
    <x v="1"/>
    <n v="0.68663622418524572"/>
  </r>
  <r>
    <x v="4"/>
    <x v="0"/>
    <x v="2"/>
    <x v="4"/>
    <x v="3"/>
    <x v="1"/>
    <n v="1.1482810287526866E-3"/>
  </r>
  <r>
    <x v="4"/>
    <x v="0"/>
    <x v="2"/>
    <x v="4"/>
    <x v="5"/>
    <x v="1"/>
    <n v="5.8225680517564449"/>
  </r>
  <r>
    <x v="4"/>
    <x v="0"/>
    <x v="2"/>
    <x v="5"/>
    <x v="1"/>
    <x v="1"/>
    <n v="18.811831930453188"/>
  </r>
  <r>
    <x v="4"/>
    <x v="0"/>
    <x v="2"/>
    <x v="5"/>
    <x v="2"/>
    <x v="1"/>
    <n v="49.510187253976014"/>
  </r>
  <r>
    <x v="4"/>
    <x v="0"/>
    <x v="2"/>
    <x v="5"/>
    <x v="3"/>
    <x v="1"/>
    <n v="0.625"/>
  </r>
  <r>
    <x v="4"/>
    <x v="0"/>
    <x v="2"/>
    <x v="5"/>
    <x v="5"/>
    <x v="1"/>
    <n v="136.88504772584184"/>
  </r>
  <r>
    <x v="4"/>
    <x v="0"/>
    <x v="2"/>
    <x v="6"/>
    <x v="1"/>
    <x v="1"/>
    <n v="9.0461222125653222"/>
  </r>
  <r>
    <x v="4"/>
    <x v="0"/>
    <x v="2"/>
    <x v="6"/>
    <x v="2"/>
    <x v="1"/>
    <n v="9.8960853067342463E-3"/>
  </r>
  <r>
    <x v="4"/>
    <x v="0"/>
    <x v="2"/>
    <x v="6"/>
    <x v="3"/>
    <x v="1"/>
    <n v="7.6312097799882336E-2"/>
  </r>
  <r>
    <x v="4"/>
    <x v="0"/>
    <x v="2"/>
    <x v="6"/>
    <x v="4"/>
    <x v="1"/>
    <n v="1.010753546710605E-3"/>
  </r>
  <r>
    <x v="4"/>
    <x v="0"/>
    <x v="2"/>
    <x v="6"/>
    <x v="5"/>
    <x v="1"/>
    <n v="195.29857505928283"/>
  </r>
  <r>
    <x v="4"/>
    <x v="0"/>
    <x v="2"/>
    <x v="7"/>
    <x v="1"/>
    <x v="1"/>
    <n v="176.11019339568347"/>
  </r>
  <r>
    <x v="4"/>
    <x v="0"/>
    <x v="2"/>
    <x v="7"/>
    <x v="2"/>
    <x v="1"/>
    <n v="6.796409680464409"/>
  </r>
  <r>
    <x v="4"/>
    <x v="0"/>
    <x v="2"/>
    <x v="7"/>
    <x v="4"/>
    <x v="1"/>
    <n v="1.7774993291768605E-2"/>
  </r>
  <r>
    <x v="4"/>
    <x v="0"/>
    <x v="2"/>
    <x v="7"/>
    <x v="5"/>
    <x v="1"/>
    <n v="95.241919325574145"/>
  </r>
  <r>
    <x v="4"/>
    <x v="0"/>
    <x v="2"/>
    <x v="8"/>
    <x v="1"/>
    <x v="1"/>
    <n v="36.508000000000003"/>
  </r>
  <r>
    <x v="4"/>
    <x v="0"/>
    <x v="2"/>
    <x v="8"/>
    <x v="2"/>
    <x v="1"/>
    <n v="31.170964999999999"/>
  </r>
  <r>
    <x v="4"/>
    <x v="0"/>
    <x v="2"/>
    <x v="8"/>
    <x v="4"/>
    <x v="1"/>
    <n v="0.97200000000000009"/>
  </r>
  <r>
    <x v="4"/>
    <x v="0"/>
    <x v="2"/>
    <x v="8"/>
    <x v="5"/>
    <x v="1"/>
    <n v="210.42308851983728"/>
  </r>
  <r>
    <x v="4"/>
    <x v="0"/>
    <x v="3"/>
    <x v="0"/>
    <x v="2"/>
    <x v="1"/>
    <n v="3.7905000000000001E-2"/>
  </r>
  <r>
    <x v="4"/>
    <x v="0"/>
    <x v="3"/>
    <x v="0"/>
    <x v="5"/>
    <x v="1"/>
    <n v="32.058083204400006"/>
  </r>
  <r>
    <x v="4"/>
    <x v="0"/>
    <x v="3"/>
    <x v="1"/>
    <x v="1"/>
    <x v="1"/>
    <n v="4.4418942149444867"/>
  </r>
  <r>
    <x v="4"/>
    <x v="0"/>
    <x v="3"/>
    <x v="1"/>
    <x v="2"/>
    <x v="1"/>
    <n v="0.01"/>
  </r>
  <r>
    <x v="4"/>
    <x v="0"/>
    <x v="3"/>
    <x v="1"/>
    <x v="3"/>
    <x v="1"/>
    <n v="9.4800000000000009E-2"/>
  </r>
  <r>
    <x v="4"/>
    <x v="0"/>
    <x v="3"/>
    <x v="1"/>
    <x v="5"/>
    <x v="1"/>
    <n v="43.056999999999995"/>
  </r>
  <r>
    <x v="4"/>
    <x v="0"/>
    <x v="3"/>
    <x v="2"/>
    <x v="0"/>
    <x v="0"/>
    <n v="224623.47999999998"/>
  </r>
  <r>
    <x v="4"/>
    <x v="0"/>
    <x v="3"/>
    <x v="2"/>
    <x v="1"/>
    <x v="1"/>
    <n v="22.536799999999999"/>
  </r>
  <r>
    <x v="4"/>
    <x v="0"/>
    <x v="3"/>
    <x v="2"/>
    <x v="2"/>
    <x v="1"/>
    <n v="0.45399999999999996"/>
  </r>
  <r>
    <x v="4"/>
    <x v="0"/>
    <x v="3"/>
    <x v="2"/>
    <x v="3"/>
    <x v="1"/>
    <n v="0.29120000000000001"/>
  </r>
  <r>
    <x v="4"/>
    <x v="0"/>
    <x v="3"/>
    <x v="2"/>
    <x v="4"/>
    <x v="1"/>
    <n v="0.13530000000000003"/>
  </r>
  <r>
    <x v="4"/>
    <x v="0"/>
    <x v="3"/>
    <x v="2"/>
    <x v="5"/>
    <x v="1"/>
    <n v="55.289099999999998"/>
  </r>
  <r>
    <x v="4"/>
    <x v="0"/>
    <x v="3"/>
    <x v="3"/>
    <x v="1"/>
    <x v="1"/>
    <n v="420.04666000000003"/>
  </r>
  <r>
    <x v="4"/>
    <x v="0"/>
    <x v="3"/>
    <x v="3"/>
    <x v="2"/>
    <x v="1"/>
    <n v="0.61499999999999999"/>
  </r>
  <r>
    <x v="4"/>
    <x v="0"/>
    <x v="3"/>
    <x v="3"/>
    <x v="5"/>
    <x v="1"/>
    <n v="29.747540000000001"/>
  </r>
  <r>
    <x v="4"/>
    <x v="0"/>
    <x v="3"/>
    <x v="4"/>
    <x v="0"/>
    <x v="1"/>
    <n v="4.0000000000000001E-3"/>
  </r>
  <r>
    <x v="4"/>
    <x v="0"/>
    <x v="3"/>
    <x v="4"/>
    <x v="0"/>
    <x v="0"/>
    <n v="55112.72"/>
  </r>
  <r>
    <x v="4"/>
    <x v="0"/>
    <x v="3"/>
    <x v="4"/>
    <x v="1"/>
    <x v="1"/>
    <n v="285.92577045449781"/>
  </r>
  <r>
    <x v="4"/>
    <x v="0"/>
    <x v="3"/>
    <x v="4"/>
    <x v="2"/>
    <x v="1"/>
    <n v="752.37426475459131"/>
  </r>
  <r>
    <x v="4"/>
    <x v="0"/>
    <x v="3"/>
    <x v="4"/>
    <x v="5"/>
    <x v="1"/>
    <n v="7.3928426737215567"/>
  </r>
  <r>
    <x v="4"/>
    <x v="0"/>
    <x v="3"/>
    <x v="5"/>
    <x v="0"/>
    <x v="0"/>
    <n v="208059.55499999996"/>
  </r>
  <r>
    <x v="4"/>
    <x v="0"/>
    <x v="3"/>
    <x v="5"/>
    <x v="1"/>
    <x v="1"/>
    <n v="98.78372034565048"/>
  </r>
  <r>
    <x v="4"/>
    <x v="0"/>
    <x v="3"/>
    <x v="5"/>
    <x v="2"/>
    <x v="1"/>
    <n v="1337.4297090972595"/>
  </r>
  <r>
    <x v="4"/>
    <x v="0"/>
    <x v="3"/>
    <x v="5"/>
    <x v="3"/>
    <x v="1"/>
    <n v="45.355000000000004"/>
  </r>
  <r>
    <x v="4"/>
    <x v="0"/>
    <x v="3"/>
    <x v="5"/>
    <x v="5"/>
    <x v="1"/>
    <n v="15.004196440171494"/>
  </r>
  <r>
    <x v="4"/>
    <x v="0"/>
    <x v="3"/>
    <x v="6"/>
    <x v="1"/>
    <x v="1"/>
    <n v="36.567766287068466"/>
  </r>
  <r>
    <x v="4"/>
    <x v="0"/>
    <x v="3"/>
    <x v="6"/>
    <x v="2"/>
    <x v="1"/>
    <n v="6.0000000000000001E-3"/>
  </r>
  <r>
    <x v="4"/>
    <x v="0"/>
    <x v="3"/>
    <x v="6"/>
    <x v="3"/>
    <x v="1"/>
    <n v="9.4260000000000002"/>
  </r>
  <r>
    <x v="4"/>
    <x v="0"/>
    <x v="3"/>
    <x v="6"/>
    <x v="4"/>
    <x v="1"/>
    <n v="0.03"/>
  </r>
  <r>
    <x v="4"/>
    <x v="0"/>
    <x v="3"/>
    <x v="6"/>
    <x v="5"/>
    <x v="1"/>
    <n v="55.912908341591773"/>
  </r>
  <r>
    <x v="4"/>
    <x v="0"/>
    <x v="3"/>
    <x v="7"/>
    <x v="1"/>
    <x v="1"/>
    <n v="5.3974921730307193"/>
  </r>
  <r>
    <x v="4"/>
    <x v="0"/>
    <x v="3"/>
    <x v="7"/>
    <x v="2"/>
    <x v="1"/>
    <n v="8.2190882435722624E-3"/>
  </r>
  <r>
    <x v="4"/>
    <x v="0"/>
    <x v="3"/>
    <x v="7"/>
    <x v="4"/>
    <x v="1"/>
    <n v="6.9365827480072613E-3"/>
  </r>
  <r>
    <x v="4"/>
    <x v="0"/>
    <x v="3"/>
    <x v="7"/>
    <x v="5"/>
    <x v="1"/>
    <n v="10.155775025108802"/>
  </r>
  <r>
    <x v="4"/>
    <x v="0"/>
    <x v="3"/>
    <x v="8"/>
    <x v="1"/>
    <x v="1"/>
    <n v="23.184999999999999"/>
  </r>
  <r>
    <x v="4"/>
    <x v="0"/>
    <x v="3"/>
    <x v="8"/>
    <x v="4"/>
    <x v="1"/>
    <n v="0.51"/>
  </r>
  <r>
    <x v="4"/>
    <x v="0"/>
    <x v="3"/>
    <x v="8"/>
    <x v="5"/>
    <x v="1"/>
    <n v="67.015227868338457"/>
  </r>
  <r>
    <x v="4"/>
    <x v="0"/>
    <x v="4"/>
    <x v="0"/>
    <x v="0"/>
    <x v="0"/>
    <n v="58331.95"/>
  </r>
  <r>
    <x v="4"/>
    <x v="0"/>
    <x v="4"/>
    <x v="0"/>
    <x v="1"/>
    <x v="1"/>
    <n v="47.962307821033505"/>
  </r>
  <r>
    <x v="4"/>
    <x v="0"/>
    <x v="4"/>
    <x v="0"/>
    <x v="5"/>
    <x v="1"/>
    <n v="7.5767189190000019"/>
  </r>
  <r>
    <x v="4"/>
    <x v="0"/>
    <x v="4"/>
    <x v="1"/>
    <x v="0"/>
    <x v="1"/>
    <n v="9.0000000000000011E-3"/>
  </r>
  <r>
    <x v="4"/>
    <x v="0"/>
    <x v="4"/>
    <x v="1"/>
    <x v="0"/>
    <x v="0"/>
    <n v="16425.739999999998"/>
  </r>
  <r>
    <x v="4"/>
    <x v="0"/>
    <x v="4"/>
    <x v="1"/>
    <x v="1"/>
    <x v="1"/>
    <n v="7.3905236511448376"/>
  </r>
  <r>
    <x v="4"/>
    <x v="0"/>
    <x v="4"/>
    <x v="1"/>
    <x v="2"/>
    <x v="1"/>
    <n v="1.53"/>
  </r>
  <r>
    <x v="4"/>
    <x v="0"/>
    <x v="4"/>
    <x v="1"/>
    <x v="3"/>
    <x v="1"/>
    <n v="0.22120000000000001"/>
  </r>
  <r>
    <x v="4"/>
    <x v="0"/>
    <x v="4"/>
    <x v="1"/>
    <x v="5"/>
    <x v="1"/>
    <n v="14.545999999999998"/>
  </r>
  <r>
    <x v="4"/>
    <x v="0"/>
    <x v="4"/>
    <x v="2"/>
    <x v="1"/>
    <x v="1"/>
    <n v="89.55540000000002"/>
  </r>
  <r>
    <x v="4"/>
    <x v="0"/>
    <x v="4"/>
    <x v="2"/>
    <x v="2"/>
    <x v="1"/>
    <n v="0.114"/>
  </r>
  <r>
    <x v="4"/>
    <x v="0"/>
    <x v="4"/>
    <x v="2"/>
    <x v="3"/>
    <x v="1"/>
    <n v="2.3399999999999997E-2"/>
  </r>
  <r>
    <x v="4"/>
    <x v="0"/>
    <x v="4"/>
    <x v="2"/>
    <x v="4"/>
    <x v="1"/>
    <n v="3.3000000000000004E-3"/>
  </r>
  <r>
    <x v="4"/>
    <x v="0"/>
    <x v="4"/>
    <x v="2"/>
    <x v="5"/>
    <x v="1"/>
    <n v="6.1947999999999999"/>
  </r>
  <r>
    <x v="4"/>
    <x v="0"/>
    <x v="4"/>
    <x v="3"/>
    <x v="1"/>
    <x v="1"/>
    <n v="6.9744399999999995"/>
  </r>
  <r>
    <x v="4"/>
    <x v="0"/>
    <x v="4"/>
    <x v="3"/>
    <x v="2"/>
    <x v="1"/>
    <n v="0.04"/>
  </r>
  <r>
    <x v="4"/>
    <x v="0"/>
    <x v="4"/>
    <x v="3"/>
    <x v="5"/>
    <x v="1"/>
    <n v="17.053875000000001"/>
  </r>
  <r>
    <x v="4"/>
    <x v="0"/>
    <x v="4"/>
    <x v="4"/>
    <x v="0"/>
    <x v="1"/>
    <n v="0.02"/>
  </r>
  <r>
    <x v="4"/>
    <x v="0"/>
    <x v="4"/>
    <x v="4"/>
    <x v="0"/>
    <x v="0"/>
    <n v="269696.20500000002"/>
  </r>
  <r>
    <x v="4"/>
    <x v="0"/>
    <x v="4"/>
    <x v="4"/>
    <x v="1"/>
    <x v="1"/>
    <n v="92.181907530336744"/>
  </r>
  <r>
    <x v="4"/>
    <x v="0"/>
    <x v="4"/>
    <x v="4"/>
    <x v="2"/>
    <x v="1"/>
    <n v="102.05696520676575"/>
  </r>
  <r>
    <x v="4"/>
    <x v="0"/>
    <x v="4"/>
    <x v="4"/>
    <x v="3"/>
    <x v="1"/>
    <n v="5.7414051437634332E-2"/>
  </r>
  <r>
    <x v="4"/>
    <x v="0"/>
    <x v="4"/>
    <x v="4"/>
    <x v="5"/>
    <x v="1"/>
    <n v="3.786078126043126"/>
  </r>
  <r>
    <x v="4"/>
    <x v="0"/>
    <x v="4"/>
    <x v="5"/>
    <x v="0"/>
    <x v="0"/>
    <n v="294800.15500000003"/>
  </r>
  <r>
    <x v="4"/>
    <x v="0"/>
    <x v="4"/>
    <x v="5"/>
    <x v="1"/>
    <x v="1"/>
    <n v="508.51580108233196"/>
  </r>
  <r>
    <x v="4"/>
    <x v="0"/>
    <x v="4"/>
    <x v="5"/>
    <x v="2"/>
    <x v="1"/>
    <n v="142.37535372022384"/>
  </r>
  <r>
    <x v="4"/>
    <x v="0"/>
    <x v="4"/>
    <x v="5"/>
    <x v="3"/>
    <x v="1"/>
    <n v="98.188767629906195"/>
  </r>
  <r>
    <x v="4"/>
    <x v="0"/>
    <x v="4"/>
    <x v="5"/>
    <x v="5"/>
    <x v="1"/>
    <n v="0.04"/>
  </r>
  <r>
    <x v="4"/>
    <x v="0"/>
    <x v="4"/>
    <x v="6"/>
    <x v="1"/>
    <x v="1"/>
    <n v="3.311642851600515"/>
  </r>
  <r>
    <x v="4"/>
    <x v="0"/>
    <x v="4"/>
    <x v="6"/>
    <x v="2"/>
    <x v="1"/>
    <n v="2.6819999999999999"/>
  </r>
  <r>
    <x v="4"/>
    <x v="0"/>
    <x v="4"/>
    <x v="6"/>
    <x v="3"/>
    <x v="1"/>
    <n v="2.9000000000000001E-2"/>
  </r>
  <r>
    <x v="4"/>
    <x v="0"/>
    <x v="4"/>
    <x v="6"/>
    <x v="4"/>
    <x v="1"/>
    <n v="0.106"/>
  </r>
  <r>
    <x v="4"/>
    <x v="0"/>
    <x v="4"/>
    <x v="6"/>
    <x v="5"/>
    <x v="1"/>
    <n v="1.9929143897996355"/>
  </r>
  <r>
    <x v="4"/>
    <x v="0"/>
    <x v="4"/>
    <x v="7"/>
    <x v="1"/>
    <x v="1"/>
    <n v="7.0468042523514116"/>
  </r>
  <r>
    <x v="4"/>
    <x v="0"/>
    <x v="4"/>
    <x v="7"/>
    <x v="2"/>
    <x v="1"/>
    <n v="1.2210000000000001"/>
  </r>
  <r>
    <x v="4"/>
    <x v="0"/>
    <x v="4"/>
    <x v="7"/>
    <x v="5"/>
    <x v="1"/>
    <n v="11.822402453178958"/>
  </r>
  <r>
    <x v="4"/>
    <x v="0"/>
    <x v="4"/>
    <x v="8"/>
    <x v="1"/>
    <x v="1"/>
    <n v="11.436999999999999"/>
  </r>
  <r>
    <x v="4"/>
    <x v="0"/>
    <x v="4"/>
    <x v="8"/>
    <x v="2"/>
    <x v="1"/>
    <n v="1.9543706670200698"/>
  </r>
  <r>
    <x v="4"/>
    <x v="0"/>
    <x v="4"/>
    <x v="8"/>
    <x v="4"/>
    <x v="1"/>
    <n v="1.925"/>
  </r>
  <r>
    <x v="4"/>
    <x v="0"/>
    <x v="4"/>
    <x v="8"/>
    <x v="5"/>
    <x v="1"/>
    <n v="6.94"/>
  </r>
  <r>
    <x v="4"/>
    <x v="0"/>
    <x v="5"/>
    <x v="0"/>
    <x v="0"/>
    <x v="0"/>
    <n v="146450.85999999999"/>
  </r>
  <r>
    <x v="4"/>
    <x v="0"/>
    <x v="5"/>
    <x v="0"/>
    <x v="1"/>
    <x v="1"/>
    <n v="323.39107192354396"/>
  </r>
  <r>
    <x v="4"/>
    <x v="0"/>
    <x v="5"/>
    <x v="0"/>
    <x v="5"/>
    <x v="1"/>
    <n v="3.6187314240000017"/>
  </r>
  <r>
    <x v="4"/>
    <x v="0"/>
    <x v="5"/>
    <x v="1"/>
    <x v="0"/>
    <x v="1"/>
    <n v="29.771999999999998"/>
  </r>
  <r>
    <x v="4"/>
    <x v="0"/>
    <x v="5"/>
    <x v="1"/>
    <x v="0"/>
    <x v="0"/>
    <n v="165203.67000000001"/>
  </r>
  <r>
    <x v="4"/>
    <x v="0"/>
    <x v="5"/>
    <x v="1"/>
    <x v="1"/>
    <x v="1"/>
    <n v="64.255865631543372"/>
  </r>
  <r>
    <x v="4"/>
    <x v="0"/>
    <x v="5"/>
    <x v="1"/>
    <x v="2"/>
    <x v="1"/>
    <n v="1.8000000000000002E-2"/>
  </r>
  <r>
    <x v="4"/>
    <x v="0"/>
    <x v="5"/>
    <x v="1"/>
    <x v="5"/>
    <x v="1"/>
    <n v="2.625"/>
  </r>
  <r>
    <x v="4"/>
    <x v="0"/>
    <x v="5"/>
    <x v="2"/>
    <x v="1"/>
    <x v="1"/>
    <n v="148.84540000000001"/>
  </r>
  <r>
    <x v="4"/>
    <x v="0"/>
    <x v="5"/>
    <x v="2"/>
    <x v="2"/>
    <x v="1"/>
    <n v="2.6149999999999998"/>
  </r>
  <r>
    <x v="4"/>
    <x v="0"/>
    <x v="5"/>
    <x v="2"/>
    <x v="3"/>
    <x v="1"/>
    <n v="2.9172000000000002"/>
  </r>
  <r>
    <x v="4"/>
    <x v="0"/>
    <x v="5"/>
    <x v="2"/>
    <x v="4"/>
    <x v="1"/>
    <n v="2.86E-2"/>
  </r>
  <r>
    <x v="4"/>
    <x v="0"/>
    <x v="5"/>
    <x v="2"/>
    <x v="5"/>
    <x v="1"/>
    <n v="8.9046000000000003"/>
  </r>
  <r>
    <x v="4"/>
    <x v="0"/>
    <x v="5"/>
    <x v="3"/>
    <x v="0"/>
    <x v="1"/>
    <n v="8.900000000000001E-2"/>
  </r>
  <r>
    <x v="4"/>
    <x v="0"/>
    <x v="5"/>
    <x v="3"/>
    <x v="0"/>
    <x v="0"/>
    <n v="4272.21"/>
  </r>
  <r>
    <x v="4"/>
    <x v="0"/>
    <x v="5"/>
    <x v="3"/>
    <x v="1"/>
    <x v="1"/>
    <n v="0.52271999999999996"/>
  </r>
  <r>
    <x v="4"/>
    <x v="0"/>
    <x v="5"/>
    <x v="3"/>
    <x v="2"/>
    <x v="1"/>
    <n v="4.3149999999999995"/>
  </r>
  <r>
    <x v="4"/>
    <x v="0"/>
    <x v="5"/>
    <x v="3"/>
    <x v="5"/>
    <x v="1"/>
    <n v="1.5205500000000001"/>
  </r>
  <r>
    <x v="4"/>
    <x v="0"/>
    <x v="5"/>
    <x v="4"/>
    <x v="0"/>
    <x v="0"/>
    <n v="197962.755"/>
  </r>
  <r>
    <x v="4"/>
    <x v="0"/>
    <x v="5"/>
    <x v="4"/>
    <x v="1"/>
    <x v="1"/>
    <n v="0.23669911695894941"/>
  </r>
  <r>
    <x v="4"/>
    <x v="0"/>
    <x v="5"/>
    <x v="4"/>
    <x v="2"/>
    <x v="1"/>
    <n v="31.543950092727918"/>
  </r>
  <r>
    <x v="4"/>
    <x v="0"/>
    <x v="5"/>
    <x v="5"/>
    <x v="0"/>
    <x v="0"/>
    <n v="59774.025000000009"/>
  </r>
  <r>
    <x v="4"/>
    <x v="0"/>
    <x v="5"/>
    <x v="5"/>
    <x v="1"/>
    <x v="1"/>
    <n v="3.5614669869503568E-2"/>
  </r>
  <r>
    <x v="4"/>
    <x v="0"/>
    <x v="5"/>
    <x v="5"/>
    <x v="2"/>
    <x v="1"/>
    <n v="1.4950634696755996E-2"/>
  </r>
  <r>
    <x v="4"/>
    <x v="0"/>
    <x v="5"/>
    <x v="5"/>
    <x v="3"/>
    <x v="1"/>
    <n v="3.3968209525283989E-2"/>
  </r>
  <r>
    <x v="4"/>
    <x v="0"/>
    <x v="5"/>
    <x v="5"/>
    <x v="5"/>
    <x v="1"/>
    <n v="0.215"/>
  </r>
  <r>
    <x v="4"/>
    <x v="0"/>
    <x v="5"/>
    <x v="6"/>
    <x v="1"/>
    <x v="1"/>
    <n v="3.0649424784482373"/>
  </r>
  <r>
    <x v="4"/>
    <x v="0"/>
    <x v="5"/>
    <x v="6"/>
    <x v="2"/>
    <x v="1"/>
    <n v="0.32767724394370767"/>
  </r>
  <r>
    <x v="4"/>
    <x v="0"/>
    <x v="5"/>
    <x v="6"/>
    <x v="3"/>
    <x v="1"/>
    <n v="27.625141405912267"/>
  </r>
  <r>
    <x v="4"/>
    <x v="0"/>
    <x v="5"/>
    <x v="6"/>
    <x v="4"/>
    <x v="1"/>
    <n v="7.0000000000000001E-3"/>
  </r>
  <r>
    <x v="4"/>
    <x v="0"/>
    <x v="5"/>
    <x v="6"/>
    <x v="5"/>
    <x v="1"/>
    <n v="2.6202380952380949E-2"/>
  </r>
  <r>
    <x v="4"/>
    <x v="0"/>
    <x v="5"/>
    <x v="7"/>
    <x v="2"/>
    <x v="1"/>
    <n v="8.4999999999999992E-2"/>
  </r>
  <r>
    <x v="4"/>
    <x v="0"/>
    <x v="5"/>
    <x v="7"/>
    <x v="4"/>
    <x v="1"/>
    <n v="1.7341456870018153E-2"/>
  </r>
  <r>
    <x v="4"/>
    <x v="0"/>
    <x v="5"/>
    <x v="7"/>
    <x v="5"/>
    <x v="1"/>
    <n v="1.8427477957562255"/>
  </r>
  <r>
    <x v="4"/>
    <x v="0"/>
    <x v="5"/>
    <x v="8"/>
    <x v="1"/>
    <x v="1"/>
    <n v="103.66200000000001"/>
  </r>
  <r>
    <x v="4"/>
    <x v="0"/>
    <x v="5"/>
    <x v="8"/>
    <x v="3"/>
    <x v="1"/>
    <n v="20.3385"/>
  </r>
  <r>
    <x v="4"/>
    <x v="0"/>
    <x v="5"/>
    <x v="8"/>
    <x v="4"/>
    <x v="1"/>
    <n v="3.3349999999999995"/>
  </r>
  <r>
    <x v="4"/>
    <x v="0"/>
    <x v="5"/>
    <x v="8"/>
    <x v="5"/>
    <x v="1"/>
    <n v="0.83599999999999997"/>
  </r>
  <r>
    <x v="4"/>
    <x v="0"/>
    <x v="6"/>
    <x v="0"/>
    <x v="0"/>
    <x v="1"/>
    <n v="1E-3"/>
  </r>
  <r>
    <x v="4"/>
    <x v="0"/>
    <x v="6"/>
    <x v="0"/>
    <x v="0"/>
    <x v="0"/>
    <n v="61741.5"/>
  </r>
  <r>
    <x v="4"/>
    <x v="0"/>
    <x v="6"/>
    <x v="0"/>
    <x v="1"/>
    <x v="1"/>
    <n v="8.3829688506634579"/>
  </r>
  <r>
    <x v="4"/>
    <x v="0"/>
    <x v="6"/>
    <x v="0"/>
    <x v="3"/>
    <x v="1"/>
    <n v="3.5322000000000006E-2"/>
  </r>
  <r>
    <x v="4"/>
    <x v="0"/>
    <x v="6"/>
    <x v="0"/>
    <x v="5"/>
    <x v="1"/>
    <n v="0.64620204000000014"/>
  </r>
  <r>
    <x v="4"/>
    <x v="0"/>
    <x v="6"/>
    <x v="1"/>
    <x v="0"/>
    <x v="1"/>
    <n v="65.013000000000005"/>
  </r>
  <r>
    <x v="4"/>
    <x v="0"/>
    <x v="6"/>
    <x v="1"/>
    <x v="0"/>
    <x v="0"/>
    <n v="6975.58"/>
  </r>
  <r>
    <x v="4"/>
    <x v="0"/>
    <x v="6"/>
    <x v="1"/>
    <x v="1"/>
    <x v="1"/>
    <n v="111.69014143065534"/>
  </r>
  <r>
    <x v="4"/>
    <x v="0"/>
    <x v="6"/>
    <x v="1"/>
    <x v="2"/>
    <x v="1"/>
    <n v="20.388999999999999"/>
  </r>
  <r>
    <x v="4"/>
    <x v="0"/>
    <x v="6"/>
    <x v="1"/>
    <x v="3"/>
    <x v="1"/>
    <n v="1.0033000000000001"/>
  </r>
  <r>
    <x v="4"/>
    <x v="0"/>
    <x v="6"/>
    <x v="1"/>
    <x v="5"/>
    <x v="1"/>
    <n v="4.1999999999999996E-2"/>
  </r>
  <r>
    <x v="4"/>
    <x v="0"/>
    <x v="6"/>
    <x v="2"/>
    <x v="1"/>
    <x v="1"/>
    <n v="440.76340000000005"/>
  </r>
  <r>
    <x v="4"/>
    <x v="0"/>
    <x v="6"/>
    <x v="2"/>
    <x v="2"/>
    <x v="1"/>
    <n v="0.34499999999999997"/>
  </r>
  <r>
    <x v="4"/>
    <x v="0"/>
    <x v="6"/>
    <x v="2"/>
    <x v="3"/>
    <x v="1"/>
    <n v="5.1999999999999998E-3"/>
  </r>
  <r>
    <x v="4"/>
    <x v="0"/>
    <x v="6"/>
    <x v="2"/>
    <x v="4"/>
    <x v="1"/>
    <n v="1.2100000000000001E-2"/>
  </r>
  <r>
    <x v="4"/>
    <x v="0"/>
    <x v="6"/>
    <x v="2"/>
    <x v="5"/>
    <x v="1"/>
    <n v="0.67490000000000006"/>
  </r>
  <r>
    <x v="4"/>
    <x v="0"/>
    <x v="6"/>
    <x v="3"/>
    <x v="0"/>
    <x v="1"/>
    <n v="5.8999999999999997E-2"/>
  </r>
  <r>
    <x v="4"/>
    <x v="0"/>
    <x v="6"/>
    <x v="3"/>
    <x v="0"/>
    <x v="0"/>
    <n v="31039.429999999997"/>
  </r>
  <r>
    <x v="4"/>
    <x v="0"/>
    <x v="6"/>
    <x v="3"/>
    <x v="1"/>
    <x v="1"/>
    <n v="0.12342"/>
  </r>
  <r>
    <x v="4"/>
    <x v="0"/>
    <x v="6"/>
    <x v="3"/>
    <x v="2"/>
    <x v="1"/>
    <n v="104.965"/>
  </r>
  <r>
    <x v="4"/>
    <x v="0"/>
    <x v="6"/>
    <x v="3"/>
    <x v="3"/>
    <x v="1"/>
    <n v="5.5599999999999998E-3"/>
  </r>
  <r>
    <x v="4"/>
    <x v="0"/>
    <x v="6"/>
    <x v="3"/>
    <x v="5"/>
    <x v="1"/>
    <n v="2.0924999999999999E-2"/>
  </r>
  <r>
    <x v="4"/>
    <x v="0"/>
    <x v="6"/>
    <x v="4"/>
    <x v="0"/>
    <x v="0"/>
    <n v="43057.885000000002"/>
  </r>
  <r>
    <x v="4"/>
    <x v="0"/>
    <x v="6"/>
    <x v="4"/>
    <x v="1"/>
    <x v="1"/>
    <n v="9.9346000803627632"/>
  </r>
  <r>
    <x v="4"/>
    <x v="0"/>
    <x v="6"/>
    <x v="4"/>
    <x v="2"/>
    <x v="1"/>
    <n v="11.920713129909466"/>
  </r>
  <r>
    <x v="4"/>
    <x v="0"/>
    <x v="6"/>
    <x v="4"/>
    <x v="3"/>
    <x v="1"/>
    <n v="0.91862482300214932"/>
  </r>
  <r>
    <x v="4"/>
    <x v="0"/>
    <x v="6"/>
    <x v="5"/>
    <x v="1"/>
    <x v="1"/>
    <n v="3.7240367549655407"/>
  </r>
  <r>
    <x v="4"/>
    <x v="0"/>
    <x v="6"/>
    <x v="5"/>
    <x v="3"/>
    <x v="1"/>
    <n v="3.0000000000000001E-3"/>
  </r>
  <r>
    <x v="4"/>
    <x v="0"/>
    <x v="6"/>
    <x v="5"/>
    <x v="5"/>
    <x v="1"/>
    <n v="0.41499999999999998"/>
  </r>
  <r>
    <x v="4"/>
    <x v="0"/>
    <x v="6"/>
    <x v="6"/>
    <x v="1"/>
    <x v="1"/>
    <n v="101.84957139443445"/>
  </r>
  <r>
    <x v="4"/>
    <x v="0"/>
    <x v="6"/>
    <x v="6"/>
    <x v="2"/>
    <x v="1"/>
    <n v="239.98900867075599"/>
  </r>
  <r>
    <x v="4"/>
    <x v="0"/>
    <x v="6"/>
    <x v="6"/>
    <x v="3"/>
    <x v="1"/>
    <n v="25.705824353195283"/>
  </r>
  <r>
    <x v="4"/>
    <x v="0"/>
    <x v="6"/>
    <x v="6"/>
    <x v="4"/>
    <x v="1"/>
    <n v="2E-3"/>
  </r>
  <r>
    <x v="4"/>
    <x v="0"/>
    <x v="6"/>
    <x v="6"/>
    <x v="5"/>
    <x v="1"/>
    <n v="0.14499999999999999"/>
  </r>
  <r>
    <x v="4"/>
    <x v="0"/>
    <x v="6"/>
    <x v="7"/>
    <x v="1"/>
    <x v="1"/>
    <n v="7.1898511963653053"/>
  </r>
  <r>
    <x v="4"/>
    <x v="0"/>
    <x v="6"/>
    <x v="7"/>
    <x v="2"/>
    <x v="1"/>
    <n v="9.8840000000000003"/>
  </r>
  <r>
    <x v="4"/>
    <x v="0"/>
    <x v="6"/>
    <x v="7"/>
    <x v="4"/>
    <x v="1"/>
    <n v="1.3006092652513615E-2"/>
  </r>
  <r>
    <x v="4"/>
    <x v="0"/>
    <x v="6"/>
    <x v="7"/>
    <x v="5"/>
    <x v="1"/>
    <n v="4.3677744209466267"/>
  </r>
  <r>
    <x v="4"/>
    <x v="0"/>
    <x v="6"/>
    <x v="8"/>
    <x v="1"/>
    <x v="1"/>
    <n v="24.405000000000001"/>
  </r>
  <r>
    <x v="4"/>
    <x v="0"/>
    <x v="6"/>
    <x v="8"/>
    <x v="4"/>
    <x v="1"/>
    <n v="1.004"/>
  </r>
  <r>
    <x v="4"/>
    <x v="0"/>
    <x v="6"/>
    <x v="8"/>
    <x v="5"/>
    <x v="1"/>
    <n v="0.16826726604004907"/>
  </r>
  <r>
    <x v="4"/>
    <x v="0"/>
    <x v="7"/>
    <x v="0"/>
    <x v="0"/>
    <x v="1"/>
    <n v="4.0000000000000001E-3"/>
  </r>
  <r>
    <x v="4"/>
    <x v="0"/>
    <x v="7"/>
    <x v="0"/>
    <x v="1"/>
    <x v="1"/>
    <n v="0.84480054307258423"/>
  </r>
  <r>
    <x v="4"/>
    <x v="0"/>
    <x v="7"/>
    <x v="0"/>
    <x v="2"/>
    <x v="1"/>
    <n v="0.83391000000000015"/>
  </r>
  <r>
    <x v="4"/>
    <x v="0"/>
    <x v="7"/>
    <x v="0"/>
    <x v="3"/>
    <x v="1"/>
    <n v="9.0424320000000016"/>
  </r>
  <r>
    <x v="4"/>
    <x v="0"/>
    <x v="7"/>
    <x v="0"/>
    <x v="5"/>
    <x v="1"/>
    <n v="4.8465153000000011E-2"/>
  </r>
  <r>
    <x v="4"/>
    <x v="0"/>
    <x v="7"/>
    <x v="1"/>
    <x v="1"/>
    <x v="1"/>
    <n v="47.936073404964056"/>
  </r>
  <r>
    <x v="4"/>
    <x v="0"/>
    <x v="7"/>
    <x v="1"/>
    <x v="2"/>
    <x v="1"/>
    <n v="58.578000000000003"/>
  </r>
  <r>
    <x v="4"/>
    <x v="0"/>
    <x v="7"/>
    <x v="1"/>
    <x v="3"/>
    <x v="1"/>
    <n v="2.37"/>
  </r>
  <r>
    <x v="4"/>
    <x v="0"/>
    <x v="7"/>
    <x v="2"/>
    <x v="1"/>
    <x v="1"/>
    <n v="297.61380000000003"/>
  </r>
  <r>
    <x v="4"/>
    <x v="0"/>
    <x v="7"/>
    <x v="2"/>
    <x v="2"/>
    <x v="1"/>
    <n v="22.243000000000002"/>
  </r>
  <r>
    <x v="4"/>
    <x v="0"/>
    <x v="7"/>
    <x v="2"/>
    <x v="3"/>
    <x v="1"/>
    <n v="12.7842"/>
  </r>
  <r>
    <x v="4"/>
    <x v="0"/>
    <x v="7"/>
    <x v="2"/>
    <x v="4"/>
    <x v="1"/>
    <n v="8.8000000000000005E-3"/>
  </r>
  <r>
    <x v="4"/>
    <x v="0"/>
    <x v="7"/>
    <x v="2"/>
    <x v="5"/>
    <x v="1"/>
    <n v="0.61709999999999998"/>
  </r>
  <r>
    <x v="4"/>
    <x v="0"/>
    <x v="7"/>
    <x v="3"/>
    <x v="0"/>
    <x v="1"/>
    <n v="2.9000000000000001E-2"/>
  </r>
  <r>
    <x v="4"/>
    <x v="0"/>
    <x v="7"/>
    <x v="3"/>
    <x v="1"/>
    <x v="1"/>
    <n v="53.317439999999998"/>
  </r>
  <r>
    <x v="4"/>
    <x v="0"/>
    <x v="7"/>
    <x v="3"/>
    <x v="2"/>
    <x v="1"/>
    <n v="6941.5540000000001"/>
  </r>
  <r>
    <x v="4"/>
    <x v="0"/>
    <x v="7"/>
    <x v="3"/>
    <x v="3"/>
    <x v="1"/>
    <n v="2.7799999999999998E-2"/>
  </r>
  <r>
    <x v="4"/>
    <x v="0"/>
    <x v="7"/>
    <x v="3"/>
    <x v="5"/>
    <x v="1"/>
    <n v="0.174375"/>
  </r>
  <r>
    <x v="4"/>
    <x v="0"/>
    <x v="7"/>
    <x v="4"/>
    <x v="1"/>
    <x v="1"/>
    <n v="3.5843009139498054"/>
  </r>
  <r>
    <x v="4"/>
    <x v="0"/>
    <x v="7"/>
    <x v="4"/>
    <x v="2"/>
    <x v="1"/>
    <n v="7.531356636622121"/>
  </r>
  <r>
    <x v="4"/>
    <x v="0"/>
    <x v="7"/>
    <x v="4"/>
    <x v="3"/>
    <x v="1"/>
    <n v="0.17339043534165566"/>
  </r>
  <r>
    <x v="4"/>
    <x v="0"/>
    <x v="7"/>
    <x v="5"/>
    <x v="1"/>
    <x v="1"/>
    <n v="0.44866313006759767"/>
  </r>
  <r>
    <x v="4"/>
    <x v="0"/>
    <x v="7"/>
    <x v="5"/>
    <x v="3"/>
    <x v="1"/>
    <n v="1.5000000000000001E-2"/>
  </r>
  <r>
    <x v="4"/>
    <x v="0"/>
    <x v="7"/>
    <x v="5"/>
    <x v="5"/>
    <x v="1"/>
    <n v="0.08"/>
  </r>
  <r>
    <x v="4"/>
    <x v="0"/>
    <x v="7"/>
    <x v="6"/>
    <x v="1"/>
    <x v="1"/>
    <n v="10.489127518074522"/>
  </r>
  <r>
    <x v="4"/>
    <x v="0"/>
    <x v="7"/>
    <x v="6"/>
    <x v="2"/>
    <x v="1"/>
    <n v="83.645553174055891"/>
  </r>
  <r>
    <x v="4"/>
    <x v="0"/>
    <x v="7"/>
    <x v="6"/>
    <x v="3"/>
    <x v="1"/>
    <n v="5.6638889644434073E-2"/>
  </r>
  <r>
    <x v="4"/>
    <x v="0"/>
    <x v="7"/>
    <x v="6"/>
    <x v="4"/>
    <x v="1"/>
    <n v="2E-3"/>
  </r>
  <r>
    <x v="4"/>
    <x v="0"/>
    <x v="7"/>
    <x v="6"/>
    <x v="5"/>
    <x v="1"/>
    <n v="0.21216141732283467"/>
  </r>
  <r>
    <x v="4"/>
    <x v="0"/>
    <x v="7"/>
    <x v="7"/>
    <x v="1"/>
    <x v="1"/>
    <n v="3.7526320034626997"/>
  </r>
  <r>
    <x v="4"/>
    <x v="0"/>
    <x v="7"/>
    <x v="7"/>
    <x v="5"/>
    <x v="1"/>
    <n v="0.54354371307064087"/>
  </r>
  <r>
    <x v="4"/>
    <x v="0"/>
    <x v="7"/>
    <x v="8"/>
    <x v="1"/>
    <x v="1"/>
    <n v="186.27900000000002"/>
  </r>
  <r>
    <x v="4"/>
    <x v="0"/>
    <x v="7"/>
    <x v="8"/>
    <x v="4"/>
    <x v="1"/>
    <n v="0.32299999999999995"/>
  </r>
  <r>
    <x v="4"/>
    <x v="0"/>
    <x v="7"/>
    <x v="8"/>
    <x v="5"/>
    <x v="1"/>
    <n v="0.18986590038314177"/>
  </r>
  <r>
    <x v="4"/>
    <x v="0"/>
    <x v="8"/>
    <x v="0"/>
    <x v="0"/>
    <x v="1"/>
    <n v="0.20099999999999998"/>
  </r>
  <r>
    <x v="4"/>
    <x v="0"/>
    <x v="8"/>
    <x v="0"/>
    <x v="1"/>
    <x v="1"/>
    <n v="7.5017677299508111E-3"/>
  </r>
  <r>
    <x v="4"/>
    <x v="0"/>
    <x v="8"/>
    <x v="0"/>
    <x v="5"/>
    <x v="1"/>
    <n v="0.69466719300000013"/>
  </r>
  <r>
    <x v="4"/>
    <x v="0"/>
    <x v="8"/>
    <x v="1"/>
    <x v="0"/>
    <x v="1"/>
    <n v="0.504"/>
  </r>
  <r>
    <x v="4"/>
    <x v="0"/>
    <x v="8"/>
    <x v="1"/>
    <x v="1"/>
    <x v="1"/>
    <n v="1.3644043663652008E-2"/>
  </r>
  <r>
    <x v="4"/>
    <x v="0"/>
    <x v="8"/>
    <x v="1"/>
    <x v="2"/>
    <x v="1"/>
    <n v="48.951000000000001"/>
  </r>
  <r>
    <x v="4"/>
    <x v="0"/>
    <x v="8"/>
    <x v="1"/>
    <x v="3"/>
    <x v="1"/>
    <n v="28.44"/>
  </r>
  <r>
    <x v="4"/>
    <x v="0"/>
    <x v="8"/>
    <x v="1"/>
    <x v="5"/>
    <x v="1"/>
    <n v="2.7999999999999997E-2"/>
  </r>
  <r>
    <x v="4"/>
    <x v="0"/>
    <x v="8"/>
    <x v="2"/>
    <x v="1"/>
    <x v="1"/>
    <n v="345.73880000000003"/>
  </r>
  <r>
    <x v="4"/>
    <x v="0"/>
    <x v="8"/>
    <x v="2"/>
    <x v="2"/>
    <x v="1"/>
    <n v="6.7050000000000001"/>
  </r>
  <r>
    <x v="4"/>
    <x v="0"/>
    <x v="8"/>
    <x v="2"/>
    <x v="3"/>
    <x v="1"/>
    <n v="5.1999999999999998E-3"/>
  </r>
  <r>
    <x v="4"/>
    <x v="0"/>
    <x v="8"/>
    <x v="2"/>
    <x v="4"/>
    <x v="1"/>
    <n v="0.1067"/>
  </r>
  <r>
    <x v="4"/>
    <x v="0"/>
    <x v="8"/>
    <x v="2"/>
    <x v="5"/>
    <x v="1"/>
    <n v="2.3459999999999996"/>
  </r>
  <r>
    <x v="4"/>
    <x v="0"/>
    <x v="8"/>
    <x v="3"/>
    <x v="1"/>
    <x v="1"/>
    <n v="194.40967999999998"/>
  </r>
  <r>
    <x v="4"/>
    <x v="0"/>
    <x v="8"/>
    <x v="3"/>
    <x v="2"/>
    <x v="1"/>
    <n v="3033.2289999999998"/>
  </r>
  <r>
    <x v="4"/>
    <x v="0"/>
    <x v="8"/>
    <x v="3"/>
    <x v="5"/>
    <x v="1"/>
    <n v="0.18135000000000001"/>
  </r>
  <r>
    <x v="4"/>
    <x v="0"/>
    <x v="8"/>
    <x v="4"/>
    <x v="1"/>
    <x v="1"/>
    <n v="0.74842006505115433"/>
  </r>
  <r>
    <x v="4"/>
    <x v="0"/>
    <x v="8"/>
    <x v="4"/>
    <x v="2"/>
    <x v="1"/>
    <n v="15.55260559365148"/>
  </r>
  <r>
    <x v="4"/>
    <x v="0"/>
    <x v="8"/>
    <x v="4"/>
    <x v="5"/>
    <x v="1"/>
    <n v="0.25616225480670679"/>
  </r>
  <r>
    <x v="4"/>
    <x v="0"/>
    <x v="8"/>
    <x v="5"/>
    <x v="1"/>
    <x v="1"/>
    <n v="0.2943966202324616"/>
  </r>
  <r>
    <x v="4"/>
    <x v="0"/>
    <x v="8"/>
    <x v="5"/>
    <x v="2"/>
    <x v="1"/>
    <n v="5.5300841048338205E-2"/>
  </r>
  <r>
    <x v="4"/>
    <x v="0"/>
    <x v="8"/>
    <x v="5"/>
    <x v="3"/>
    <x v="1"/>
    <n v="0.15550211433551761"/>
  </r>
  <r>
    <x v="4"/>
    <x v="0"/>
    <x v="8"/>
    <x v="6"/>
    <x v="1"/>
    <x v="1"/>
    <n v="46.543571147189382"/>
  </r>
  <r>
    <x v="4"/>
    <x v="0"/>
    <x v="8"/>
    <x v="6"/>
    <x v="2"/>
    <x v="1"/>
    <n v="23.722983202928816"/>
  </r>
  <r>
    <x v="4"/>
    <x v="0"/>
    <x v="8"/>
    <x v="6"/>
    <x v="3"/>
    <x v="1"/>
    <n v="0.17149022257989044"/>
  </r>
  <r>
    <x v="4"/>
    <x v="0"/>
    <x v="8"/>
    <x v="7"/>
    <x v="0"/>
    <x v="1"/>
    <n v="6.9749455082382178E-5"/>
  </r>
  <r>
    <x v="4"/>
    <x v="0"/>
    <x v="8"/>
    <x v="7"/>
    <x v="1"/>
    <x v="1"/>
    <n v="6.524389922387866E-2"/>
  </r>
  <r>
    <x v="4"/>
    <x v="0"/>
    <x v="8"/>
    <x v="7"/>
    <x v="2"/>
    <x v="1"/>
    <n v="1.7860436421301875"/>
  </r>
  <r>
    <x v="4"/>
    <x v="0"/>
    <x v="8"/>
    <x v="7"/>
    <x v="3"/>
    <x v="1"/>
    <n v="3.7591900197618375E-3"/>
  </r>
  <r>
    <x v="4"/>
    <x v="0"/>
    <x v="8"/>
    <x v="7"/>
    <x v="5"/>
    <x v="1"/>
    <n v="7.6997676999999998"/>
  </r>
  <r>
    <x v="4"/>
    <x v="0"/>
    <x v="8"/>
    <x v="8"/>
    <x v="1"/>
    <x v="1"/>
    <n v="134.477"/>
  </r>
  <r>
    <x v="4"/>
    <x v="0"/>
    <x v="8"/>
    <x v="8"/>
    <x v="2"/>
    <x v="1"/>
    <n v="1.2678559866733257"/>
  </r>
  <r>
    <x v="4"/>
    <x v="0"/>
    <x v="8"/>
    <x v="8"/>
    <x v="3"/>
    <x v="1"/>
    <n v="0.5"/>
  </r>
  <r>
    <x v="4"/>
    <x v="0"/>
    <x v="8"/>
    <x v="8"/>
    <x v="4"/>
    <x v="1"/>
    <n v="8.5000000000000006E-2"/>
  </r>
  <r>
    <x v="4"/>
    <x v="0"/>
    <x v="8"/>
    <x v="8"/>
    <x v="5"/>
    <x v="1"/>
    <n v="0.23400000000000001"/>
  </r>
  <r>
    <x v="4"/>
    <x v="0"/>
    <x v="9"/>
    <x v="0"/>
    <x v="0"/>
    <x v="1"/>
    <n v="0.58599999999999997"/>
  </r>
  <r>
    <x v="4"/>
    <x v="0"/>
    <x v="9"/>
    <x v="0"/>
    <x v="1"/>
    <x v="1"/>
    <n v="1.2133593313189601"/>
  </r>
  <r>
    <x v="4"/>
    <x v="0"/>
    <x v="9"/>
    <x v="0"/>
    <x v="5"/>
    <x v="1"/>
    <n v="1.5831949980000002"/>
  </r>
  <r>
    <x v="4"/>
    <x v="0"/>
    <x v="9"/>
    <x v="1"/>
    <x v="0"/>
    <x v="1"/>
    <n v="9.0000000000000011E-3"/>
  </r>
  <r>
    <x v="4"/>
    <x v="0"/>
    <x v="9"/>
    <x v="1"/>
    <x v="1"/>
    <x v="1"/>
    <n v="38.489847175162318"/>
  </r>
  <r>
    <x v="4"/>
    <x v="0"/>
    <x v="9"/>
    <x v="1"/>
    <x v="2"/>
    <x v="1"/>
    <n v="20.254999999999999"/>
  </r>
  <r>
    <x v="4"/>
    <x v="0"/>
    <x v="9"/>
    <x v="1"/>
    <x v="3"/>
    <x v="1"/>
    <n v="0.63990000000000014"/>
  </r>
  <r>
    <x v="4"/>
    <x v="0"/>
    <x v="9"/>
    <x v="1"/>
    <x v="5"/>
    <x v="1"/>
    <n v="12.523"/>
  </r>
  <r>
    <x v="4"/>
    <x v="0"/>
    <x v="9"/>
    <x v="2"/>
    <x v="1"/>
    <x v="1"/>
    <n v="257.67059999999998"/>
  </r>
  <r>
    <x v="4"/>
    <x v="0"/>
    <x v="9"/>
    <x v="2"/>
    <x v="2"/>
    <x v="1"/>
    <n v="9.2070000000000007"/>
  </r>
  <r>
    <x v="4"/>
    <x v="0"/>
    <x v="9"/>
    <x v="2"/>
    <x v="3"/>
    <x v="1"/>
    <n v="1.8200000000000001E-2"/>
  </r>
  <r>
    <x v="4"/>
    <x v="0"/>
    <x v="9"/>
    <x v="2"/>
    <x v="4"/>
    <x v="1"/>
    <n v="0.22"/>
  </r>
  <r>
    <x v="4"/>
    <x v="0"/>
    <x v="9"/>
    <x v="2"/>
    <x v="5"/>
    <x v="1"/>
    <n v="46.6922"/>
  </r>
  <r>
    <x v="4"/>
    <x v="0"/>
    <x v="9"/>
    <x v="3"/>
    <x v="1"/>
    <x v="1"/>
    <n v="0.11131999999999999"/>
  </r>
  <r>
    <x v="4"/>
    <x v="0"/>
    <x v="9"/>
    <x v="3"/>
    <x v="2"/>
    <x v="1"/>
    <n v="1887.3880000000001"/>
  </r>
  <r>
    <x v="4"/>
    <x v="0"/>
    <x v="9"/>
    <x v="3"/>
    <x v="3"/>
    <x v="1"/>
    <n v="2.7799999999999999E-3"/>
  </r>
  <r>
    <x v="4"/>
    <x v="0"/>
    <x v="9"/>
    <x v="4"/>
    <x v="1"/>
    <x v="1"/>
    <n v="12.317371191082852"/>
  </r>
  <r>
    <x v="4"/>
    <x v="0"/>
    <x v="9"/>
    <x v="4"/>
    <x v="2"/>
    <x v="1"/>
    <n v="76.527476252531514"/>
  </r>
  <r>
    <x v="4"/>
    <x v="0"/>
    <x v="9"/>
    <x v="4"/>
    <x v="3"/>
    <x v="1"/>
    <n v="3.7893273948838652E-2"/>
  </r>
  <r>
    <x v="4"/>
    <x v="0"/>
    <x v="9"/>
    <x v="4"/>
    <x v="5"/>
    <x v="1"/>
    <n v="0.64040563701676689"/>
  </r>
  <r>
    <x v="4"/>
    <x v="0"/>
    <x v="9"/>
    <x v="5"/>
    <x v="0"/>
    <x v="1"/>
    <n v="2.5999999999999999E-2"/>
  </r>
  <r>
    <x v="4"/>
    <x v="0"/>
    <x v="9"/>
    <x v="5"/>
    <x v="1"/>
    <x v="1"/>
    <n v="0.14489385628301688"/>
  </r>
  <r>
    <x v="4"/>
    <x v="0"/>
    <x v="9"/>
    <x v="5"/>
    <x v="3"/>
    <x v="1"/>
    <n v="10.660906766747043"/>
  </r>
  <r>
    <x v="4"/>
    <x v="0"/>
    <x v="9"/>
    <x v="5"/>
    <x v="5"/>
    <x v="1"/>
    <n v="3.0574970499054408"/>
  </r>
  <r>
    <x v="4"/>
    <x v="0"/>
    <x v="9"/>
    <x v="6"/>
    <x v="1"/>
    <x v="1"/>
    <n v="4.6302813853403535"/>
  </r>
  <r>
    <x v="4"/>
    <x v="0"/>
    <x v="9"/>
    <x v="6"/>
    <x v="2"/>
    <x v="1"/>
    <n v="0.14042443803318441"/>
  </r>
  <r>
    <x v="4"/>
    <x v="0"/>
    <x v="9"/>
    <x v="6"/>
    <x v="3"/>
    <x v="1"/>
    <n v="8.3856501275334629"/>
  </r>
  <r>
    <x v="4"/>
    <x v="0"/>
    <x v="9"/>
    <x v="6"/>
    <x v="4"/>
    <x v="1"/>
    <n v="1.7000000000000001E-2"/>
  </r>
  <r>
    <x v="4"/>
    <x v="0"/>
    <x v="9"/>
    <x v="6"/>
    <x v="5"/>
    <x v="1"/>
    <n v="220.1896878668023"/>
  </r>
  <r>
    <x v="4"/>
    <x v="0"/>
    <x v="9"/>
    <x v="7"/>
    <x v="1"/>
    <x v="1"/>
    <n v="4.9230359549742264"/>
  </r>
  <r>
    <x v="4"/>
    <x v="0"/>
    <x v="9"/>
    <x v="7"/>
    <x v="2"/>
    <x v="1"/>
    <n v="21.502459859511717"/>
  </r>
  <r>
    <x v="4"/>
    <x v="0"/>
    <x v="9"/>
    <x v="7"/>
    <x v="5"/>
    <x v="1"/>
    <n v="202.42373501932383"/>
  </r>
  <r>
    <x v="4"/>
    <x v="0"/>
    <x v="9"/>
    <x v="8"/>
    <x v="1"/>
    <x v="1"/>
    <n v="245.976"/>
  </r>
  <r>
    <x v="4"/>
    <x v="0"/>
    <x v="9"/>
    <x v="8"/>
    <x v="4"/>
    <x v="1"/>
    <n v="8.3000000000000004E-2"/>
  </r>
  <r>
    <x v="4"/>
    <x v="0"/>
    <x v="9"/>
    <x v="8"/>
    <x v="5"/>
    <x v="1"/>
    <n v="2.4377968579225811"/>
  </r>
  <r>
    <x v="4"/>
    <x v="0"/>
    <x v="10"/>
    <x v="0"/>
    <x v="0"/>
    <x v="1"/>
    <n v="2E-3"/>
  </r>
  <r>
    <x v="4"/>
    <x v="0"/>
    <x v="10"/>
    <x v="0"/>
    <x v="0"/>
    <x v="0"/>
    <n v="206365.88999999998"/>
  </r>
  <r>
    <x v="4"/>
    <x v="0"/>
    <x v="10"/>
    <x v="0"/>
    <x v="1"/>
    <x v="1"/>
    <n v="150.58062704348546"/>
  </r>
  <r>
    <x v="4"/>
    <x v="0"/>
    <x v="10"/>
    <x v="0"/>
    <x v="5"/>
    <x v="1"/>
    <n v="44.668716015000008"/>
  </r>
  <r>
    <x v="4"/>
    <x v="0"/>
    <x v="10"/>
    <x v="1"/>
    <x v="0"/>
    <x v="1"/>
    <n v="12"/>
  </r>
  <r>
    <x v="4"/>
    <x v="0"/>
    <x v="10"/>
    <x v="1"/>
    <x v="1"/>
    <x v="1"/>
    <n v="0.58972588724007013"/>
  </r>
  <r>
    <x v="4"/>
    <x v="0"/>
    <x v="10"/>
    <x v="1"/>
    <x v="2"/>
    <x v="1"/>
    <n v="18.484000000000002"/>
  </r>
  <r>
    <x v="4"/>
    <x v="0"/>
    <x v="10"/>
    <x v="1"/>
    <x v="5"/>
    <x v="1"/>
    <n v="20.594000000000001"/>
  </r>
  <r>
    <x v="4"/>
    <x v="0"/>
    <x v="10"/>
    <x v="2"/>
    <x v="0"/>
    <x v="0"/>
    <n v="819.13"/>
  </r>
  <r>
    <x v="4"/>
    <x v="0"/>
    <x v="10"/>
    <x v="2"/>
    <x v="1"/>
    <x v="1"/>
    <n v="63.074000000000012"/>
  </r>
  <r>
    <x v="4"/>
    <x v="0"/>
    <x v="10"/>
    <x v="2"/>
    <x v="2"/>
    <x v="1"/>
    <n v="7.0039999999999996"/>
  </r>
  <r>
    <x v="4"/>
    <x v="0"/>
    <x v="10"/>
    <x v="2"/>
    <x v="3"/>
    <x v="1"/>
    <n v="4.9399999999999999E-2"/>
  </r>
  <r>
    <x v="4"/>
    <x v="0"/>
    <x v="10"/>
    <x v="2"/>
    <x v="5"/>
    <x v="1"/>
    <n v="24.833600000000001"/>
  </r>
  <r>
    <x v="4"/>
    <x v="0"/>
    <x v="10"/>
    <x v="3"/>
    <x v="0"/>
    <x v="0"/>
    <n v="156741.38"/>
  </r>
  <r>
    <x v="4"/>
    <x v="0"/>
    <x v="10"/>
    <x v="3"/>
    <x v="1"/>
    <x v="1"/>
    <n v="44.135959999999997"/>
  </r>
  <r>
    <x v="4"/>
    <x v="0"/>
    <x v="10"/>
    <x v="3"/>
    <x v="2"/>
    <x v="1"/>
    <n v="1200.144"/>
  </r>
  <r>
    <x v="4"/>
    <x v="0"/>
    <x v="10"/>
    <x v="3"/>
    <x v="3"/>
    <x v="1"/>
    <n v="1.9459999999999998E-2"/>
  </r>
  <r>
    <x v="4"/>
    <x v="0"/>
    <x v="10"/>
    <x v="3"/>
    <x v="5"/>
    <x v="1"/>
    <n v="1.4508000000000001"/>
  </r>
  <r>
    <x v="4"/>
    <x v="0"/>
    <x v="10"/>
    <x v="4"/>
    <x v="0"/>
    <x v="1"/>
    <n v="0.113"/>
  </r>
  <r>
    <x v="4"/>
    <x v="0"/>
    <x v="10"/>
    <x v="4"/>
    <x v="0"/>
    <x v="0"/>
    <n v="1196.2750000000001"/>
  </r>
  <r>
    <x v="4"/>
    <x v="0"/>
    <x v="10"/>
    <x v="4"/>
    <x v="1"/>
    <x v="1"/>
    <n v="4.1365988535206872"/>
  </r>
  <r>
    <x v="4"/>
    <x v="0"/>
    <x v="10"/>
    <x v="4"/>
    <x v="2"/>
    <x v="1"/>
    <n v="21.484434292558401"/>
  </r>
  <r>
    <x v="4"/>
    <x v="0"/>
    <x v="10"/>
    <x v="4"/>
    <x v="3"/>
    <x v="1"/>
    <n v="6.8896861725161202E-3"/>
  </r>
  <r>
    <x v="4"/>
    <x v="0"/>
    <x v="10"/>
    <x v="4"/>
    <x v="5"/>
    <x v="1"/>
    <n v="19.448424604775958"/>
  </r>
  <r>
    <x v="4"/>
    <x v="0"/>
    <x v="10"/>
    <x v="5"/>
    <x v="0"/>
    <x v="0"/>
    <n v="171103.685"/>
  </r>
  <r>
    <x v="4"/>
    <x v="0"/>
    <x v="10"/>
    <x v="5"/>
    <x v="1"/>
    <x v="1"/>
    <n v="0.23264026262957122"/>
  </r>
  <r>
    <x v="4"/>
    <x v="0"/>
    <x v="10"/>
    <x v="5"/>
    <x v="2"/>
    <x v="1"/>
    <n v="0.13885212678351372"/>
  </r>
  <r>
    <x v="4"/>
    <x v="0"/>
    <x v="10"/>
    <x v="5"/>
    <x v="3"/>
    <x v="1"/>
    <n v="0.3815296494059795"/>
  </r>
  <r>
    <x v="4"/>
    <x v="0"/>
    <x v="10"/>
    <x v="6"/>
    <x v="1"/>
    <x v="1"/>
    <n v="61.782584165607375"/>
  </r>
  <r>
    <x v="4"/>
    <x v="0"/>
    <x v="10"/>
    <x v="6"/>
    <x v="2"/>
    <x v="1"/>
    <n v="5.5042649468580072"/>
  </r>
  <r>
    <x v="4"/>
    <x v="0"/>
    <x v="10"/>
    <x v="6"/>
    <x v="3"/>
    <x v="1"/>
    <n v="0.29908539674098283"/>
  </r>
  <r>
    <x v="4"/>
    <x v="0"/>
    <x v="10"/>
    <x v="6"/>
    <x v="5"/>
    <x v="1"/>
    <n v="350.734754696214"/>
  </r>
  <r>
    <x v="4"/>
    <x v="0"/>
    <x v="10"/>
    <x v="7"/>
    <x v="1"/>
    <x v="1"/>
    <n v="28.102"/>
  </r>
  <r>
    <x v="4"/>
    <x v="0"/>
    <x v="10"/>
    <x v="7"/>
    <x v="2"/>
    <x v="1"/>
    <n v="0.57400000000000007"/>
  </r>
  <r>
    <x v="4"/>
    <x v="0"/>
    <x v="10"/>
    <x v="7"/>
    <x v="5"/>
    <x v="1"/>
    <n v="187.22298451316283"/>
  </r>
  <r>
    <x v="4"/>
    <x v="0"/>
    <x v="10"/>
    <x v="8"/>
    <x v="1"/>
    <x v="1"/>
    <n v="98.889500000000027"/>
  </r>
  <r>
    <x v="4"/>
    <x v="0"/>
    <x v="10"/>
    <x v="8"/>
    <x v="2"/>
    <x v="1"/>
    <n v="0.51937443263977512"/>
  </r>
  <r>
    <x v="4"/>
    <x v="0"/>
    <x v="10"/>
    <x v="8"/>
    <x v="3"/>
    <x v="1"/>
    <n v="0.11"/>
  </r>
  <r>
    <x v="4"/>
    <x v="0"/>
    <x v="10"/>
    <x v="8"/>
    <x v="4"/>
    <x v="1"/>
    <n v="2E-3"/>
  </r>
  <r>
    <x v="4"/>
    <x v="0"/>
    <x v="10"/>
    <x v="8"/>
    <x v="5"/>
    <x v="1"/>
    <n v="16.788"/>
  </r>
  <r>
    <x v="4"/>
    <x v="0"/>
    <x v="11"/>
    <x v="0"/>
    <x v="0"/>
    <x v="1"/>
    <n v="2E-3"/>
  </r>
  <r>
    <x v="4"/>
    <x v="0"/>
    <x v="11"/>
    <x v="0"/>
    <x v="0"/>
    <x v="0"/>
    <n v="251936.15999999997"/>
  </r>
  <r>
    <x v="4"/>
    <x v="0"/>
    <x v="11"/>
    <x v="0"/>
    <x v="1"/>
    <x v="1"/>
    <n v="394.48001560252357"/>
  </r>
  <r>
    <x v="4"/>
    <x v="0"/>
    <x v="11"/>
    <x v="0"/>
    <x v="5"/>
    <x v="1"/>
    <n v="179.36953125300002"/>
  </r>
  <r>
    <x v="4"/>
    <x v="0"/>
    <x v="11"/>
    <x v="1"/>
    <x v="0"/>
    <x v="1"/>
    <n v="17.027999999999999"/>
  </r>
  <r>
    <x v="4"/>
    <x v="0"/>
    <x v="11"/>
    <x v="1"/>
    <x v="1"/>
    <x v="1"/>
    <n v="54.072861043904425"/>
  </r>
  <r>
    <x v="4"/>
    <x v="0"/>
    <x v="11"/>
    <x v="1"/>
    <x v="2"/>
    <x v="1"/>
    <n v="13.225999999999999"/>
  </r>
  <r>
    <x v="4"/>
    <x v="0"/>
    <x v="11"/>
    <x v="1"/>
    <x v="5"/>
    <x v="1"/>
    <n v="118.27199999999999"/>
  </r>
  <r>
    <x v="4"/>
    <x v="0"/>
    <x v="11"/>
    <x v="2"/>
    <x v="0"/>
    <x v="0"/>
    <n v="42836.369999999995"/>
  </r>
  <r>
    <x v="4"/>
    <x v="0"/>
    <x v="11"/>
    <x v="2"/>
    <x v="1"/>
    <x v="1"/>
    <n v="215.84199999999998"/>
  </r>
  <r>
    <x v="4"/>
    <x v="0"/>
    <x v="11"/>
    <x v="2"/>
    <x v="2"/>
    <x v="1"/>
    <n v="11.804"/>
  </r>
  <r>
    <x v="4"/>
    <x v="0"/>
    <x v="11"/>
    <x v="2"/>
    <x v="3"/>
    <x v="1"/>
    <n v="7.8000000000000005E-3"/>
  </r>
  <r>
    <x v="4"/>
    <x v="0"/>
    <x v="11"/>
    <x v="2"/>
    <x v="5"/>
    <x v="1"/>
    <n v="68.175100000000015"/>
  </r>
  <r>
    <x v="4"/>
    <x v="0"/>
    <x v="11"/>
    <x v="3"/>
    <x v="0"/>
    <x v="1"/>
    <n v="1E-3"/>
  </r>
  <r>
    <x v="4"/>
    <x v="0"/>
    <x v="11"/>
    <x v="3"/>
    <x v="0"/>
    <x v="0"/>
    <n v="230754.26"/>
  </r>
  <r>
    <x v="4"/>
    <x v="0"/>
    <x v="11"/>
    <x v="3"/>
    <x v="1"/>
    <x v="1"/>
    <n v="392.25779999999997"/>
  </r>
  <r>
    <x v="4"/>
    <x v="0"/>
    <x v="11"/>
    <x v="3"/>
    <x v="2"/>
    <x v="1"/>
    <n v="192.15599999999998"/>
  </r>
  <r>
    <x v="4"/>
    <x v="0"/>
    <x v="11"/>
    <x v="3"/>
    <x v="5"/>
    <x v="1"/>
    <n v="13.915125"/>
  </r>
  <r>
    <x v="4"/>
    <x v="0"/>
    <x v="11"/>
    <x v="4"/>
    <x v="1"/>
    <x v="1"/>
    <n v="4.2154985591736711"/>
  </r>
  <r>
    <x v="4"/>
    <x v="0"/>
    <x v="11"/>
    <x v="4"/>
    <x v="2"/>
    <x v="1"/>
    <n v="0.71811524878972677"/>
  </r>
  <r>
    <x v="4"/>
    <x v="0"/>
    <x v="11"/>
    <x v="4"/>
    <x v="3"/>
    <x v="1"/>
    <n v="0.6258131606702142"/>
  </r>
  <r>
    <x v="4"/>
    <x v="0"/>
    <x v="11"/>
    <x v="4"/>
    <x v="5"/>
    <x v="1"/>
    <n v="55.459128165652011"/>
  </r>
  <r>
    <x v="4"/>
    <x v="0"/>
    <x v="11"/>
    <x v="5"/>
    <x v="0"/>
    <x v="1"/>
    <n v="0.28100000000000003"/>
  </r>
  <r>
    <x v="4"/>
    <x v="0"/>
    <x v="11"/>
    <x v="5"/>
    <x v="0"/>
    <x v="0"/>
    <n v="217381.07999999996"/>
  </r>
  <r>
    <x v="4"/>
    <x v="0"/>
    <x v="11"/>
    <x v="5"/>
    <x v="1"/>
    <x v="1"/>
    <n v="19.982316184893797"/>
  </r>
  <r>
    <x v="4"/>
    <x v="0"/>
    <x v="11"/>
    <x v="5"/>
    <x v="2"/>
    <x v="1"/>
    <n v="7.0436313832909405E-3"/>
  </r>
  <r>
    <x v="4"/>
    <x v="0"/>
    <x v="11"/>
    <x v="5"/>
    <x v="3"/>
    <x v="1"/>
    <n v="3.5151160295492111E-2"/>
  </r>
  <r>
    <x v="4"/>
    <x v="0"/>
    <x v="11"/>
    <x v="5"/>
    <x v="5"/>
    <x v="1"/>
    <n v="144.23101301350951"/>
  </r>
  <r>
    <x v="4"/>
    <x v="0"/>
    <x v="11"/>
    <x v="6"/>
    <x v="1"/>
    <x v="1"/>
    <n v="444.68530805546607"/>
  </r>
  <r>
    <x v="4"/>
    <x v="0"/>
    <x v="11"/>
    <x v="6"/>
    <x v="2"/>
    <x v="1"/>
    <n v="2.2589999999999999"/>
  </r>
  <r>
    <x v="4"/>
    <x v="0"/>
    <x v="11"/>
    <x v="6"/>
    <x v="3"/>
    <x v="1"/>
    <n v="1.7288849249660614"/>
  </r>
  <r>
    <x v="4"/>
    <x v="0"/>
    <x v="11"/>
    <x v="6"/>
    <x v="5"/>
    <x v="1"/>
    <n v="657.69659164999996"/>
  </r>
  <r>
    <x v="4"/>
    <x v="0"/>
    <x v="11"/>
    <x v="7"/>
    <x v="0"/>
    <x v="1"/>
    <n v="64.227999999999994"/>
  </r>
  <r>
    <x v="4"/>
    <x v="0"/>
    <x v="11"/>
    <x v="7"/>
    <x v="1"/>
    <x v="1"/>
    <n v="70"/>
  </r>
  <r>
    <x v="4"/>
    <x v="0"/>
    <x v="11"/>
    <x v="7"/>
    <x v="2"/>
    <x v="1"/>
    <n v="0.83540402245027434"/>
  </r>
  <r>
    <x v="4"/>
    <x v="0"/>
    <x v="11"/>
    <x v="7"/>
    <x v="5"/>
    <x v="1"/>
    <n v="416.58284669155285"/>
  </r>
  <r>
    <x v="4"/>
    <x v="0"/>
    <x v="11"/>
    <x v="8"/>
    <x v="1"/>
    <x v="1"/>
    <n v="70.608000000000004"/>
  </r>
  <r>
    <x v="4"/>
    <x v="0"/>
    <x v="11"/>
    <x v="8"/>
    <x v="2"/>
    <x v="1"/>
    <n v="2.8119012882023946"/>
  </r>
  <r>
    <x v="4"/>
    <x v="0"/>
    <x v="11"/>
    <x v="8"/>
    <x v="4"/>
    <x v="1"/>
    <n v="2.7E-2"/>
  </r>
  <r>
    <x v="4"/>
    <x v="0"/>
    <x v="11"/>
    <x v="8"/>
    <x v="5"/>
    <x v="1"/>
    <n v="63.566000000000003"/>
  </r>
  <r>
    <x v="5"/>
    <x v="0"/>
    <x v="0"/>
    <x v="0"/>
    <x v="1"/>
    <x v="1"/>
    <n v="595.33611459272413"/>
  </r>
  <r>
    <x v="5"/>
    <x v="0"/>
    <x v="0"/>
    <x v="0"/>
    <x v="2"/>
    <x v="1"/>
    <n v="357.24788719999992"/>
  </r>
  <r>
    <x v="5"/>
    <x v="0"/>
    <x v="0"/>
    <x v="0"/>
    <x v="3"/>
    <x v="1"/>
    <n v="175.85057699999999"/>
  </r>
  <r>
    <x v="5"/>
    <x v="0"/>
    <x v="0"/>
    <x v="0"/>
    <x v="5"/>
    <x v="1"/>
    <n v="4.7700030600000005"/>
  </r>
  <r>
    <x v="5"/>
    <x v="0"/>
    <x v="0"/>
    <x v="1"/>
    <x v="1"/>
    <x v="1"/>
    <n v="138.50882768102031"/>
  </r>
  <r>
    <x v="5"/>
    <x v="0"/>
    <x v="0"/>
    <x v="1"/>
    <x v="2"/>
    <x v="1"/>
    <n v="477.41397499999999"/>
  </r>
  <r>
    <x v="5"/>
    <x v="0"/>
    <x v="0"/>
    <x v="1"/>
    <x v="5"/>
    <x v="1"/>
    <n v="7.5187349999999995"/>
  </r>
  <r>
    <x v="5"/>
    <x v="0"/>
    <x v="0"/>
    <x v="2"/>
    <x v="1"/>
    <x v="1"/>
    <n v="1853.0537977500003"/>
  </r>
  <r>
    <x v="5"/>
    <x v="0"/>
    <x v="0"/>
    <x v="2"/>
    <x v="2"/>
    <x v="1"/>
    <n v="735.70617375000006"/>
  </r>
  <r>
    <x v="5"/>
    <x v="0"/>
    <x v="0"/>
    <x v="2"/>
    <x v="3"/>
    <x v="1"/>
    <n v="33.462000000000003"/>
  </r>
  <r>
    <x v="5"/>
    <x v="0"/>
    <x v="0"/>
    <x v="2"/>
    <x v="4"/>
    <x v="1"/>
    <n v="0.15840000000000001"/>
  </r>
  <r>
    <x v="5"/>
    <x v="0"/>
    <x v="0"/>
    <x v="2"/>
    <x v="5"/>
    <x v="1"/>
    <n v="5.1172717500000005"/>
  </r>
  <r>
    <x v="5"/>
    <x v="0"/>
    <x v="0"/>
    <x v="3"/>
    <x v="0"/>
    <x v="1"/>
    <n v="0.02"/>
  </r>
  <r>
    <x v="5"/>
    <x v="0"/>
    <x v="0"/>
    <x v="3"/>
    <x v="1"/>
    <x v="1"/>
    <n v="400.07112000000001"/>
  </r>
  <r>
    <x v="5"/>
    <x v="0"/>
    <x v="0"/>
    <x v="3"/>
    <x v="2"/>
    <x v="1"/>
    <n v="6258.74"/>
  </r>
  <r>
    <x v="5"/>
    <x v="0"/>
    <x v="0"/>
    <x v="3"/>
    <x v="3"/>
    <x v="1"/>
    <n v="8.3399999999999988E-2"/>
  </r>
  <r>
    <x v="5"/>
    <x v="0"/>
    <x v="0"/>
    <x v="3"/>
    <x v="4"/>
    <x v="1"/>
    <n v="0.64775499999999997"/>
  </r>
  <r>
    <x v="5"/>
    <x v="0"/>
    <x v="0"/>
    <x v="3"/>
    <x v="5"/>
    <x v="1"/>
    <n v="4.3808350000000003"/>
  </r>
  <r>
    <x v="5"/>
    <x v="0"/>
    <x v="0"/>
    <x v="4"/>
    <x v="0"/>
    <x v="1"/>
    <n v="8.1000000000000003E-2"/>
  </r>
  <r>
    <x v="5"/>
    <x v="0"/>
    <x v="0"/>
    <x v="4"/>
    <x v="1"/>
    <x v="1"/>
    <n v="1895.8175988796461"/>
  </r>
  <r>
    <x v="5"/>
    <x v="0"/>
    <x v="0"/>
    <x v="4"/>
    <x v="2"/>
    <x v="1"/>
    <n v="1946.6364166495705"/>
  </r>
  <r>
    <x v="5"/>
    <x v="0"/>
    <x v="0"/>
    <x v="4"/>
    <x v="5"/>
    <x v="1"/>
    <n v="2.8147894115360965"/>
  </r>
  <r>
    <x v="5"/>
    <x v="0"/>
    <x v="0"/>
    <x v="5"/>
    <x v="1"/>
    <x v="1"/>
    <n v="34.28668672099338"/>
  </r>
  <r>
    <x v="5"/>
    <x v="0"/>
    <x v="0"/>
    <x v="5"/>
    <x v="2"/>
    <x v="1"/>
    <n v="711.20292089744521"/>
  </r>
  <r>
    <x v="5"/>
    <x v="0"/>
    <x v="0"/>
    <x v="5"/>
    <x v="3"/>
    <x v="1"/>
    <n v="3.1440000000000001"/>
  </r>
  <r>
    <x v="5"/>
    <x v="0"/>
    <x v="0"/>
    <x v="5"/>
    <x v="5"/>
    <x v="1"/>
    <n v="12.919222363160854"/>
  </r>
  <r>
    <x v="5"/>
    <x v="0"/>
    <x v="0"/>
    <x v="6"/>
    <x v="1"/>
    <x v="1"/>
    <n v="106.00636320474572"/>
  </r>
  <r>
    <x v="5"/>
    <x v="0"/>
    <x v="0"/>
    <x v="6"/>
    <x v="2"/>
    <x v="1"/>
    <n v="231.27859070277128"/>
  </r>
  <r>
    <x v="5"/>
    <x v="0"/>
    <x v="0"/>
    <x v="6"/>
    <x v="3"/>
    <x v="1"/>
    <n v="14.857909997059899"/>
  </r>
  <r>
    <x v="5"/>
    <x v="0"/>
    <x v="0"/>
    <x v="6"/>
    <x v="5"/>
    <x v="1"/>
    <n v="2.1293771264030967"/>
  </r>
  <r>
    <x v="5"/>
    <x v="0"/>
    <x v="0"/>
    <x v="7"/>
    <x v="0"/>
    <x v="1"/>
    <n v="2.27741339707102E-3"/>
  </r>
  <r>
    <x v="5"/>
    <x v="0"/>
    <x v="0"/>
    <x v="7"/>
    <x v="1"/>
    <x v="1"/>
    <n v="593.65882116220405"/>
  </r>
  <r>
    <x v="5"/>
    <x v="0"/>
    <x v="0"/>
    <x v="7"/>
    <x v="2"/>
    <x v="1"/>
    <n v="205.95600112767059"/>
  </r>
  <r>
    <x v="5"/>
    <x v="0"/>
    <x v="0"/>
    <x v="7"/>
    <x v="3"/>
    <x v="1"/>
    <n v="17.1226105382155"/>
  </r>
  <r>
    <x v="5"/>
    <x v="0"/>
    <x v="0"/>
    <x v="7"/>
    <x v="5"/>
    <x v="1"/>
    <n v="3.5356210308760057"/>
  </r>
  <r>
    <x v="5"/>
    <x v="0"/>
    <x v="0"/>
    <x v="8"/>
    <x v="1"/>
    <x v="1"/>
    <n v="1006.3167508717258"/>
  </r>
  <r>
    <x v="5"/>
    <x v="0"/>
    <x v="0"/>
    <x v="8"/>
    <x v="2"/>
    <x v="1"/>
    <n v="947.37471980167015"/>
  </r>
  <r>
    <x v="5"/>
    <x v="0"/>
    <x v="0"/>
    <x v="8"/>
    <x v="3"/>
    <x v="1"/>
    <n v="106.11387093387971"/>
  </r>
  <r>
    <x v="5"/>
    <x v="0"/>
    <x v="0"/>
    <x v="8"/>
    <x v="5"/>
    <x v="1"/>
    <n v="3.7457833428250971"/>
  </r>
  <r>
    <x v="5"/>
    <x v="0"/>
    <x v="1"/>
    <x v="0"/>
    <x v="1"/>
    <x v="1"/>
    <n v="982.48005847687796"/>
  </r>
  <r>
    <x v="5"/>
    <x v="0"/>
    <x v="1"/>
    <x v="0"/>
    <x v="2"/>
    <x v="1"/>
    <n v="300.62874879999998"/>
  </r>
  <r>
    <x v="5"/>
    <x v="0"/>
    <x v="1"/>
    <x v="0"/>
    <x v="3"/>
    <x v="1"/>
    <n v="115.22227700000001"/>
  </r>
  <r>
    <x v="5"/>
    <x v="0"/>
    <x v="1"/>
    <x v="0"/>
    <x v="5"/>
    <x v="1"/>
    <n v="17.433845900000005"/>
  </r>
  <r>
    <x v="5"/>
    <x v="0"/>
    <x v="1"/>
    <x v="1"/>
    <x v="0"/>
    <x v="1"/>
    <n v="4.1000000000000002E-2"/>
  </r>
  <r>
    <x v="5"/>
    <x v="0"/>
    <x v="1"/>
    <x v="1"/>
    <x v="1"/>
    <x v="1"/>
    <n v="1689.3961724117512"/>
  </r>
  <r>
    <x v="5"/>
    <x v="0"/>
    <x v="1"/>
    <x v="1"/>
    <x v="2"/>
    <x v="1"/>
    <n v="260.78495500000002"/>
  </r>
  <r>
    <x v="5"/>
    <x v="0"/>
    <x v="1"/>
    <x v="1"/>
    <x v="3"/>
    <x v="1"/>
    <n v="4.9769700000000006"/>
  </r>
  <r>
    <x v="5"/>
    <x v="0"/>
    <x v="1"/>
    <x v="1"/>
    <x v="5"/>
    <x v="1"/>
    <n v="3.6690150000000004"/>
  </r>
  <r>
    <x v="5"/>
    <x v="0"/>
    <x v="1"/>
    <x v="2"/>
    <x v="1"/>
    <x v="1"/>
    <n v="626.09857000000011"/>
  </r>
  <r>
    <x v="5"/>
    <x v="0"/>
    <x v="1"/>
    <x v="2"/>
    <x v="2"/>
    <x v="1"/>
    <n v="906.82595387499998"/>
  </r>
  <r>
    <x v="5"/>
    <x v="0"/>
    <x v="1"/>
    <x v="2"/>
    <x v="3"/>
    <x v="1"/>
    <n v="75.624533499999998"/>
  </r>
  <r>
    <x v="5"/>
    <x v="0"/>
    <x v="1"/>
    <x v="2"/>
    <x v="4"/>
    <x v="1"/>
    <n v="0.21450000000000002"/>
  </r>
  <r>
    <x v="5"/>
    <x v="0"/>
    <x v="1"/>
    <x v="2"/>
    <x v="5"/>
    <x v="1"/>
    <n v="6.3036657500000004"/>
  </r>
  <r>
    <x v="5"/>
    <x v="0"/>
    <x v="1"/>
    <x v="3"/>
    <x v="0"/>
    <x v="1"/>
    <n v="0.255"/>
  </r>
  <r>
    <x v="5"/>
    <x v="0"/>
    <x v="1"/>
    <x v="3"/>
    <x v="1"/>
    <x v="1"/>
    <n v="1367.30378"/>
  </r>
  <r>
    <x v="5"/>
    <x v="0"/>
    <x v="1"/>
    <x v="3"/>
    <x v="2"/>
    <x v="1"/>
    <n v="3313.070999999999"/>
  </r>
  <r>
    <x v="5"/>
    <x v="0"/>
    <x v="1"/>
    <x v="3"/>
    <x v="3"/>
    <x v="1"/>
    <n v="35.608699999999999"/>
  </r>
  <r>
    <x v="5"/>
    <x v="0"/>
    <x v="1"/>
    <x v="3"/>
    <x v="5"/>
    <x v="1"/>
    <n v="6.8270000000000008"/>
  </r>
  <r>
    <x v="5"/>
    <x v="0"/>
    <x v="1"/>
    <x v="4"/>
    <x v="0"/>
    <x v="1"/>
    <n v="8.3000000000000004E-2"/>
  </r>
  <r>
    <x v="5"/>
    <x v="0"/>
    <x v="1"/>
    <x v="4"/>
    <x v="1"/>
    <x v="1"/>
    <n v="1119.3630394149031"/>
  </r>
  <r>
    <x v="5"/>
    <x v="0"/>
    <x v="1"/>
    <x v="4"/>
    <x v="2"/>
    <x v="1"/>
    <n v="933.91838356598953"/>
  </r>
  <r>
    <x v="5"/>
    <x v="0"/>
    <x v="1"/>
    <x v="4"/>
    <x v="3"/>
    <x v="1"/>
    <n v="10.428156205750536"/>
  </r>
  <r>
    <x v="5"/>
    <x v="0"/>
    <x v="1"/>
    <x v="4"/>
    <x v="4"/>
    <x v="1"/>
    <n v="1.5375865471222008"/>
  </r>
  <r>
    <x v="5"/>
    <x v="0"/>
    <x v="1"/>
    <x v="4"/>
    <x v="5"/>
    <x v="1"/>
    <n v="12.00649019226827"/>
  </r>
  <r>
    <x v="5"/>
    <x v="0"/>
    <x v="1"/>
    <x v="5"/>
    <x v="1"/>
    <x v="1"/>
    <n v="316.28567045159491"/>
  </r>
  <r>
    <x v="5"/>
    <x v="0"/>
    <x v="1"/>
    <x v="5"/>
    <x v="2"/>
    <x v="1"/>
    <n v="195.62951498174982"/>
  </r>
  <r>
    <x v="5"/>
    <x v="0"/>
    <x v="1"/>
    <x v="5"/>
    <x v="3"/>
    <x v="1"/>
    <n v="9.7218292139527076"/>
  </r>
  <r>
    <x v="5"/>
    <x v="0"/>
    <x v="1"/>
    <x v="5"/>
    <x v="5"/>
    <x v="1"/>
    <n v="10.883377890528683"/>
  </r>
  <r>
    <x v="5"/>
    <x v="0"/>
    <x v="1"/>
    <x v="6"/>
    <x v="1"/>
    <x v="1"/>
    <n v="419.08709670332075"/>
  </r>
  <r>
    <x v="5"/>
    <x v="0"/>
    <x v="1"/>
    <x v="6"/>
    <x v="2"/>
    <x v="1"/>
    <n v="923.00910914365761"/>
  </r>
  <r>
    <x v="5"/>
    <x v="0"/>
    <x v="1"/>
    <x v="6"/>
    <x v="3"/>
    <x v="1"/>
    <n v="15.769988275411897"/>
  </r>
  <r>
    <x v="5"/>
    <x v="0"/>
    <x v="1"/>
    <x v="6"/>
    <x v="5"/>
    <x v="1"/>
    <n v="1.7630526540859339"/>
  </r>
  <r>
    <x v="5"/>
    <x v="0"/>
    <x v="1"/>
    <x v="7"/>
    <x v="0"/>
    <x v="1"/>
    <n v="2.8899283664435673E-4"/>
  </r>
  <r>
    <x v="5"/>
    <x v="0"/>
    <x v="1"/>
    <x v="7"/>
    <x v="1"/>
    <x v="1"/>
    <n v="1576.6110825678031"/>
  </r>
  <r>
    <x v="5"/>
    <x v="0"/>
    <x v="1"/>
    <x v="7"/>
    <x v="2"/>
    <x v="1"/>
    <n v="196.51416061456555"/>
  </r>
  <r>
    <x v="5"/>
    <x v="0"/>
    <x v="1"/>
    <x v="7"/>
    <x v="3"/>
    <x v="1"/>
    <n v="24.803818781446765"/>
  </r>
  <r>
    <x v="5"/>
    <x v="0"/>
    <x v="1"/>
    <x v="7"/>
    <x v="4"/>
    <x v="1"/>
    <n v="0.13006092652513615"/>
  </r>
  <r>
    <x v="5"/>
    <x v="0"/>
    <x v="1"/>
    <x v="7"/>
    <x v="5"/>
    <x v="1"/>
    <n v="11.291434027813615"/>
  </r>
  <r>
    <x v="5"/>
    <x v="0"/>
    <x v="1"/>
    <x v="8"/>
    <x v="1"/>
    <x v="1"/>
    <n v="1264.4157684809375"/>
  </r>
  <r>
    <x v="5"/>
    <x v="0"/>
    <x v="1"/>
    <x v="8"/>
    <x v="2"/>
    <x v="1"/>
    <n v="3214.7429495200877"/>
  </r>
  <r>
    <x v="5"/>
    <x v="0"/>
    <x v="1"/>
    <x v="8"/>
    <x v="3"/>
    <x v="1"/>
    <n v="32.944977279788205"/>
  </r>
  <r>
    <x v="5"/>
    <x v="0"/>
    <x v="1"/>
    <x v="8"/>
    <x v="5"/>
    <x v="1"/>
    <n v="3.5171307821141222"/>
  </r>
  <r>
    <x v="5"/>
    <x v="0"/>
    <x v="2"/>
    <x v="0"/>
    <x v="1"/>
    <x v="1"/>
    <n v="79.096780997915658"/>
  </r>
  <r>
    <x v="5"/>
    <x v="0"/>
    <x v="2"/>
    <x v="0"/>
    <x v="2"/>
    <x v="1"/>
    <n v="272.76816499999995"/>
  </r>
  <r>
    <x v="5"/>
    <x v="0"/>
    <x v="2"/>
    <x v="0"/>
    <x v="3"/>
    <x v="1"/>
    <n v="8.8905200000000004"/>
  </r>
  <r>
    <x v="5"/>
    <x v="0"/>
    <x v="2"/>
    <x v="0"/>
    <x v="5"/>
    <x v="1"/>
    <n v="2.6605869360000005"/>
  </r>
  <r>
    <x v="5"/>
    <x v="0"/>
    <x v="2"/>
    <x v="1"/>
    <x v="1"/>
    <x v="1"/>
    <n v="777.73636536226741"/>
  </r>
  <r>
    <x v="5"/>
    <x v="0"/>
    <x v="2"/>
    <x v="1"/>
    <x v="2"/>
    <x v="1"/>
    <n v="339.30489999999998"/>
  </r>
  <r>
    <x v="5"/>
    <x v="0"/>
    <x v="2"/>
    <x v="1"/>
    <x v="3"/>
    <x v="1"/>
    <n v="2.0205449999999998"/>
  </r>
  <r>
    <x v="5"/>
    <x v="0"/>
    <x v="2"/>
    <x v="1"/>
    <x v="5"/>
    <x v="1"/>
    <n v="2.2786749999999998"/>
  </r>
  <r>
    <x v="5"/>
    <x v="0"/>
    <x v="2"/>
    <x v="2"/>
    <x v="1"/>
    <x v="1"/>
    <n v="969.22527024999999"/>
  </r>
  <r>
    <x v="5"/>
    <x v="0"/>
    <x v="2"/>
    <x v="2"/>
    <x v="2"/>
    <x v="1"/>
    <n v="408.69852250000002"/>
  </r>
  <r>
    <x v="5"/>
    <x v="0"/>
    <x v="2"/>
    <x v="2"/>
    <x v="3"/>
    <x v="1"/>
    <n v="1353.4990722499999"/>
  </r>
  <r>
    <x v="5"/>
    <x v="0"/>
    <x v="2"/>
    <x v="2"/>
    <x v="5"/>
    <x v="1"/>
    <n v="0.51100875000000001"/>
  </r>
  <r>
    <x v="5"/>
    <x v="0"/>
    <x v="2"/>
    <x v="3"/>
    <x v="0"/>
    <x v="1"/>
    <n v="0.16200000000000001"/>
  </r>
  <r>
    <x v="5"/>
    <x v="0"/>
    <x v="2"/>
    <x v="3"/>
    <x v="1"/>
    <x v="1"/>
    <n v="6285.1654000000008"/>
  </r>
  <r>
    <x v="5"/>
    <x v="0"/>
    <x v="2"/>
    <x v="3"/>
    <x v="2"/>
    <x v="1"/>
    <n v="217.17700000000002"/>
  </r>
  <r>
    <x v="5"/>
    <x v="0"/>
    <x v="2"/>
    <x v="3"/>
    <x v="3"/>
    <x v="1"/>
    <n v="11.72"/>
  </r>
  <r>
    <x v="5"/>
    <x v="0"/>
    <x v="2"/>
    <x v="3"/>
    <x v="5"/>
    <x v="1"/>
    <n v="7.8171499999999998"/>
  </r>
  <r>
    <x v="5"/>
    <x v="0"/>
    <x v="2"/>
    <x v="4"/>
    <x v="0"/>
    <x v="1"/>
    <n v="2.5999999999999999E-2"/>
  </r>
  <r>
    <x v="5"/>
    <x v="0"/>
    <x v="2"/>
    <x v="4"/>
    <x v="1"/>
    <x v="1"/>
    <n v="253.49102837666558"/>
  </r>
  <r>
    <x v="5"/>
    <x v="0"/>
    <x v="2"/>
    <x v="4"/>
    <x v="2"/>
    <x v="1"/>
    <n v="160.34752975834704"/>
  </r>
  <r>
    <x v="5"/>
    <x v="0"/>
    <x v="2"/>
    <x v="4"/>
    <x v="3"/>
    <x v="1"/>
    <n v="7.6180000000000003"/>
  </r>
  <r>
    <x v="5"/>
    <x v="0"/>
    <x v="2"/>
    <x v="4"/>
    <x v="4"/>
    <x v="1"/>
    <n v="1.0250576980814672"/>
  </r>
  <r>
    <x v="5"/>
    <x v="0"/>
    <x v="2"/>
    <x v="4"/>
    <x v="5"/>
    <x v="1"/>
    <n v="4.993666273061943"/>
  </r>
  <r>
    <x v="5"/>
    <x v="0"/>
    <x v="2"/>
    <x v="5"/>
    <x v="0"/>
    <x v="1"/>
    <n v="8.9999999999999993E-3"/>
  </r>
  <r>
    <x v="5"/>
    <x v="0"/>
    <x v="2"/>
    <x v="5"/>
    <x v="1"/>
    <x v="1"/>
    <n v="25.375425651326466"/>
  </r>
  <r>
    <x v="5"/>
    <x v="0"/>
    <x v="2"/>
    <x v="5"/>
    <x v="2"/>
    <x v="1"/>
    <n v="182.75867815778292"/>
  </r>
  <r>
    <x v="5"/>
    <x v="0"/>
    <x v="2"/>
    <x v="5"/>
    <x v="3"/>
    <x v="1"/>
    <n v="7.1846436193451746"/>
  </r>
  <r>
    <x v="5"/>
    <x v="0"/>
    <x v="2"/>
    <x v="5"/>
    <x v="4"/>
    <x v="1"/>
    <n v="1"/>
  </r>
  <r>
    <x v="5"/>
    <x v="0"/>
    <x v="2"/>
    <x v="5"/>
    <x v="5"/>
    <x v="1"/>
    <n v="1.463698255391187"/>
  </r>
  <r>
    <x v="5"/>
    <x v="0"/>
    <x v="2"/>
    <x v="6"/>
    <x v="0"/>
    <x v="1"/>
    <n v="114.869"/>
  </r>
  <r>
    <x v="5"/>
    <x v="0"/>
    <x v="2"/>
    <x v="6"/>
    <x v="1"/>
    <x v="1"/>
    <n v="5030.0777308823535"/>
  </r>
  <r>
    <x v="5"/>
    <x v="0"/>
    <x v="2"/>
    <x v="6"/>
    <x v="2"/>
    <x v="1"/>
    <n v="371.45830499778288"/>
  </r>
  <r>
    <x v="5"/>
    <x v="0"/>
    <x v="2"/>
    <x v="6"/>
    <x v="3"/>
    <x v="1"/>
    <n v="76.704462400377764"/>
  </r>
  <r>
    <x v="5"/>
    <x v="0"/>
    <x v="2"/>
    <x v="6"/>
    <x v="4"/>
    <x v="1"/>
    <n v="1.010753546710605E-3"/>
  </r>
  <r>
    <x v="5"/>
    <x v="0"/>
    <x v="2"/>
    <x v="6"/>
    <x v="5"/>
    <x v="1"/>
    <n v="8.2832127316520641"/>
  </r>
  <r>
    <x v="5"/>
    <x v="0"/>
    <x v="2"/>
    <x v="7"/>
    <x v="1"/>
    <x v="1"/>
    <n v="4701.7548726201048"/>
  </r>
  <r>
    <x v="5"/>
    <x v="0"/>
    <x v="2"/>
    <x v="7"/>
    <x v="2"/>
    <x v="1"/>
    <n v="280.34808690775162"/>
  </r>
  <r>
    <x v="5"/>
    <x v="0"/>
    <x v="2"/>
    <x v="7"/>
    <x v="3"/>
    <x v="1"/>
    <n v="39.219394855523277"/>
  </r>
  <r>
    <x v="5"/>
    <x v="0"/>
    <x v="2"/>
    <x v="7"/>
    <x v="5"/>
    <x v="1"/>
    <n v="12.842025226331646"/>
  </r>
  <r>
    <x v="5"/>
    <x v="0"/>
    <x v="2"/>
    <x v="8"/>
    <x v="1"/>
    <x v="1"/>
    <n v="3845.1524106506358"/>
  </r>
  <r>
    <x v="5"/>
    <x v="0"/>
    <x v="2"/>
    <x v="8"/>
    <x v="2"/>
    <x v="1"/>
    <n v="2068.6846234574618"/>
  </r>
  <r>
    <x v="5"/>
    <x v="0"/>
    <x v="2"/>
    <x v="8"/>
    <x v="3"/>
    <x v="1"/>
    <n v="34.247500857974664"/>
  </r>
  <r>
    <x v="5"/>
    <x v="0"/>
    <x v="2"/>
    <x v="8"/>
    <x v="5"/>
    <x v="1"/>
    <n v="9.9350911163188051"/>
  </r>
  <r>
    <x v="5"/>
    <x v="0"/>
    <x v="3"/>
    <x v="0"/>
    <x v="1"/>
    <x v="1"/>
    <n v="15.532400000000001"/>
  </r>
  <r>
    <x v="5"/>
    <x v="0"/>
    <x v="3"/>
    <x v="0"/>
    <x v="2"/>
    <x v="1"/>
    <n v="91.671205000000015"/>
  </r>
  <r>
    <x v="5"/>
    <x v="0"/>
    <x v="3"/>
    <x v="0"/>
    <x v="3"/>
    <x v="1"/>
    <n v="26.544483000000003"/>
  </r>
  <r>
    <x v="5"/>
    <x v="0"/>
    <x v="3"/>
    <x v="0"/>
    <x v="5"/>
    <x v="1"/>
    <n v="0.19386061200000004"/>
  </r>
  <r>
    <x v="5"/>
    <x v="0"/>
    <x v="3"/>
    <x v="1"/>
    <x v="1"/>
    <x v="1"/>
    <n v="57.241150990956029"/>
  </r>
  <r>
    <x v="5"/>
    <x v="0"/>
    <x v="3"/>
    <x v="1"/>
    <x v="2"/>
    <x v="1"/>
    <n v="81.09087000000001"/>
  </r>
  <r>
    <x v="5"/>
    <x v="0"/>
    <x v="3"/>
    <x v="2"/>
    <x v="1"/>
    <x v="1"/>
    <n v="439.21427100000005"/>
  </r>
  <r>
    <x v="5"/>
    <x v="0"/>
    <x v="3"/>
    <x v="2"/>
    <x v="2"/>
    <x v="1"/>
    <n v="105.51941350000001"/>
  </r>
  <r>
    <x v="5"/>
    <x v="0"/>
    <x v="3"/>
    <x v="2"/>
    <x v="3"/>
    <x v="1"/>
    <n v="0.27040000000000003"/>
  </r>
  <r>
    <x v="5"/>
    <x v="0"/>
    <x v="3"/>
    <x v="2"/>
    <x v="4"/>
    <x v="1"/>
    <n v="4.4000000000000003E-3"/>
  </r>
  <r>
    <x v="5"/>
    <x v="0"/>
    <x v="3"/>
    <x v="2"/>
    <x v="5"/>
    <x v="1"/>
    <n v="6.4599999999999991E-2"/>
  </r>
  <r>
    <x v="5"/>
    <x v="0"/>
    <x v="3"/>
    <x v="3"/>
    <x v="0"/>
    <x v="1"/>
    <n v="4.3999999999999997E-2"/>
  </r>
  <r>
    <x v="5"/>
    <x v="0"/>
    <x v="3"/>
    <x v="3"/>
    <x v="1"/>
    <x v="1"/>
    <n v="3888.9060462549996"/>
  </r>
  <r>
    <x v="5"/>
    <x v="0"/>
    <x v="3"/>
    <x v="3"/>
    <x v="2"/>
    <x v="1"/>
    <n v="549.40499999999997"/>
  </r>
  <r>
    <x v="5"/>
    <x v="0"/>
    <x v="3"/>
    <x v="3"/>
    <x v="5"/>
    <x v="1"/>
    <n v="8.6908499999999993"/>
  </r>
  <r>
    <x v="5"/>
    <x v="0"/>
    <x v="3"/>
    <x v="4"/>
    <x v="0"/>
    <x v="1"/>
    <n v="3.7999999999999999E-2"/>
  </r>
  <r>
    <x v="5"/>
    <x v="0"/>
    <x v="3"/>
    <x v="4"/>
    <x v="1"/>
    <x v="1"/>
    <n v="1104.0123772280169"/>
  </r>
  <r>
    <x v="5"/>
    <x v="0"/>
    <x v="3"/>
    <x v="4"/>
    <x v="2"/>
    <x v="1"/>
    <n v="1275.8258701252487"/>
  </r>
  <r>
    <x v="5"/>
    <x v="0"/>
    <x v="3"/>
    <x v="4"/>
    <x v="3"/>
    <x v="1"/>
    <n v="0.17224215431290299"/>
  </r>
  <r>
    <x v="5"/>
    <x v="0"/>
    <x v="3"/>
    <x v="4"/>
    <x v="4"/>
    <x v="1"/>
    <n v="0.82004615846517381"/>
  </r>
  <r>
    <x v="5"/>
    <x v="0"/>
    <x v="3"/>
    <x v="4"/>
    <x v="5"/>
    <x v="1"/>
    <n v="0.3842433822100601"/>
  </r>
  <r>
    <x v="5"/>
    <x v="0"/>
    <x v="3"/>
    <x v="5"/>
    <x v="1"/>
    <x v="1"/>
    <n v="28.692400302774953"/>
  </r>
  <r>
    <x v="5"/>
    <x v="0"/>
    <x v="3"/>
    <x v="5"/>
    <x v="2"/>
    <x v="1"/>
    <n v="90.104292545523435"/>
  </r>
  <r>
    <x v="5"/>
    <x v="0"/>
    <x v="3"/>
    <x v="5"/>
    <x v="3"/>
    <x v="1"/>
    <n v="0.14899999999999999"/>
  </r>
  <r>
    <x v="5"/>
    <x v="0"/>
    <x v="3"/>
    <x v="5"/>
    <x v="4"/>
    <x v="1"/>
    <n v="0.5"/>
  </r>
  <r>
    <x v="5"/>
    <x v="0"/>
    <x v="3"/>
    <x v="6"/>
    <x v="1"/>
    <x v="1"/>
    <n v="5526.8819871051528"/>
  </r>
  <r>
    <x v="5"/>
    <x v="0"/>
    <x v="3"/>
    <x v="6"/>
    <x v="2"/>
    <x v="1"/>
    <n v="25.9"/>
  </r>
  <r>
    <x v="5"/>
    <x v="0"/>
    <x v="3"/>
    <x v="6"/>
    <x v="3"/>
    <x v="1"/>
    <n v="122.04"/>
  </r>
  <r>
    <x v="5"/>
    <x v="0"/>
    <x v="3"/>
    <x v="6"/>
    <x v="5"/>
    <x v="1"/>
    <n v="13.338651246320524"/>
  </r>
  <r>
    <x v="5"/>
    <x v="0"/>
    <x v="3"/>
    <x v="7"/>
    <x v="1"/>
    <x v="1"/>
    <n v="416.57206040721911"/>
  </r>
  <r>
    <x v="5"/>
    <x v="0"/>
    <x v="3"/>
    <x v="7"/>
    <x v="2"/>
    <x v="1"/>
    <n v="413.77989416400465"/>
  </r>
  <r>
    <x v="5"/>
    <x v="0"/>
    <x v="3"/>
    <x v="7"/>
    <x v="5"/>
    <x v="1"/>
    <n v="0.67962352371362467"/>
  </r>
  <r>
    <x v="5"/>
    <x v="0"/>
    <x v="3"/>
    <x v="8"/>
    <x v="1"/>
    <x v="1"/>
    <n v="572.92275700000005"/>
  </r>
  <r>
    <x v="5"/>
    <x v="0"/>
    <x v="3"/>
    <x v="8"/>
    <x v="2"/>
    <x v="1"/>
    <n v="1046.7180693517805"/>
  </r>
  <r>
    <x v="5"/>
    <x v="0"/>
    <x v="3"/>
    <x v="8"/>
    <x v="5"/>
    <x v="1"/>
    <n v="3.151750284889876"/>
  </r>
  <r>
    <x v="5"/>
    <x v="0"/>
    <x v="4"/>
    <x v="0"/>
    <x v="1"/>
    <x v="1"/>
    <n v="104.5613861369817"/>
  </r>
  <r>
    <x v="5"/>
    <x v="0"/>
    <x v="4"/>
    <x v="0"/>
    <x v="2"/>
    <x v="1"/>
    <n v="182.96813240000003"/>
  </r>
  <r>
    <x v="5"/>
    <x v="0"/>
    <x v="4"/>
    <x v="1"/>
    <x v="0"/>
    <x v="1"/>
    <n v="0.33"/>
  </r>
  <r>
    <x v="5"/>
    <x v="0"/>
    <x v="4"/>
    <x v="1"/>
    <x v="1"/>
    <x v="1"/>
    <n v="86.616937191417492"/>
  </r>
  <r>
    <x v="5"/>
    <x v="0"/>
    <x v="4"/>
    <x v="1"/>
    <x v="2"/>
    <x v="1"/>
    <n v="191.44535000000002"/>
  </r>
  <r>
    <x v="5"/>
    <x v="0"/>
    <x v="4"/>
    <x v="2"/>
    <x v="1"/>
    <x v="1"/>
    <n v="319.69300000000004"/>
  </r>
  <r>
    <x v="5"/>
    <x v="0"/>
    <x v="4"/>
    <x v="2"/>
    <x v="2"/>
    <x v="1"/>
    <n v="207.99004400000004"/>
  </r>
  <r>
    <x v="5"/>
    <x v="0"/>
    <x v="4"/>
    <x v="3"/>
    <x v="0"/>
    <x v="1"/>
    <n v="6.3E-2"/>
  </r>
  <r>
    <x v="5"/>
    <x v="0"/>
    <x v="4"/>
    <x v="3"/>
    <x v="1"/>
    <x v="1"/>
    <n v="1583.164"/>
  </r>
  <r>
    <x v="5"/>
    <x v="0"/>
    <x v="4"/>
    <x v="3"/>
    <x v="2"/>
    <x v="1"/>
    <n v="658.63988982000001"/>
  </r>
  <r>
    <x v="5"/>
    <x v="0"/>
    <x v="4"/>
    <x v="3"/>
    <x v="5"/>
    <x v="1"/>
    <n v="1.2555000000000001"/>
  </r>
  <r>
    <x v="5"/>
    <x v="0"/>
    <x v="4"/>
    <x v="4"/>
    <x v="0"/>
    <x v="1"/>
    <n v="0.14300000000000002"/>
  </r>
  <r>
    <x v="5"/>
    <x v="0"/>
    <x v="4"/>
    <x v="4"/>
    <x v="1"/>
    <x v="1"/>
    <n v="374.20777824827275"/>
  </r>
  <r>
    <x v="5"/>
    <x v="0"/>
    <x v="4"/>
    <x v="4"/>
    <x v="2"/>
    <x v="1"/>
    <n v="321.69566535370359"/>
  </r>
  <r>
    <x v="5"/>
    <x v="0"/>
    <x v="4"/>
    <x v="4"/>
    <x v="4"/>
    <x v="1"/>
    <n v="0.30751730942444017"/>
  </r>
  <r>
    <x v="5"/>
    <x v="0"/>
    <x v="4"/>
    <x v="5"/>
    <x v="1"/>
    <x v="1"/>
    <n v="743.30777748315643"/>
  </r>
  <r>
    <x v="5"/>
    <x v="0"/>
    <x v="4"/>
    <x v="5"/>
    <x v="2"/>
    <x v="1"/>
    <n v="617.14201014406092"/>
  </r>
  <r>
    <x v="5"/>
    <x v="0"/>
    <x v="4"/>
    <x v="5"/>
    <x v="3"/>
    <x v="1"/>
    <n v="1.5901309738778793"/>
  </r>
  <r>
    <x v="5"/>
    <x v="0"/>
    <x v="4"/>
    <x v="5"/>
    <x v="4"/>
    <x v="1"/>
    <n v="2.8"/>
  </r>
  <r>
    <x v="5"/>
    <x v="0"/>
    <x v="4"/>
    <x v="6"/>
    <x v="1"/>
    <x v="1"/>
    <n v="582.47911209487779"/>
  </r>
  <r>
    <x v="5"/>
    <x v="0"/>
    <x v="4"/>
    <x v="6"/>
    <x v="2"/>
    <x v="1"/>
    <n v="5.4220000000000006"/>
  </r>
  <r>
    <x v="5"/>
    <x v="0"/>
    <x v="4"/>
    <x v="6"/>
    <x v="3"/>
    <x v="1"/>
    <n v="8.5999999999999993E-2"/>
  </r>
  <r>
    <x v="5"/>
    <x v="0"/>
    <x v="4"/>
    <x v="6"/>
    <x v="5"/>
    <x v="1"/>
    <n v="0.28153950547418649"/>
  </r>
  <r>
    <x v="5"/>
    <x v="0"/>
    <x v="4"/>
    <x v="7"/>
    <x v="1"/>
    <x v="1"/>
    <n v="188.81225845406581"/>
  </r>
  <r>
    <x v="5"/>
    <x v="0"/>
    <x v="4"/>
    <x v="7"/>
    <x v="2"/>
    <x v="1"/>
    <n v="223.30099999999999"/>
  </r>
  <r>
    <x v="5"/>
    <x v="0"/>
    <x v="4"/>
    <x v="7"/>
    <x v="5"/>
    <x v="1"/>
    <n v="0.30575190294496657"/>
  </r>
  <r>
    <x v="5"/>
    <x v="0"/>
    <x v="4"/>
    <x v="8"/>
    <x v="1"/>
    <x v="1"/>
    <n v="246.52733132121443"/>
  </r>
  <r>
    <x v="5"/>
    <x v="0"/>
    <x v="4"/>
    <x v="8"/>
    <x v="2"/>
    <x v="1"/>
    <n v="40.177850479744222"/>
  </r>
  <r>
    <x v="5"/>
    <x v="0"/>
    <x v="4"/>
    <x v="8"/>
    <x v="3"/>
    <x v="1"/>
    <n v="7.1986999999999997"/>
  </r>
  <r>
    <x v="5"/>
    <x v="0"/>
    <x v="4"/>
    <x v="8"/>
    <x v="5"/>
    <x v="1"/>
    <n v="1.3861367677879373"/>
  </r>
  <r>
    <x v="5"/>
    <x v="0"/>
    <x v="5"/>
    <x v="0"/>
    <x v="1"/>
    <x v="1"/>
    <n v="63.646073440638773"/>
  </r>
  <r>
    <x v="5"/>
    <x v="0"/>
    <x v="5"/>
    <x v="0"/>
    <x v="2"/>
    <x v="1"/>
    <n v="120.5615"/>
  </r>
  <r>
    <x v="5"/>
    <x v="0"/>
    <x v="5"/>
    <x v="1"/>
    <x v="1"/>
    <x v="1"/>
    <n v="161.53158137707538"/>
  </r>
  <r>
    <x v="5"/>
    <x v="0"/>
    <x v="5"/>
    <x v="1"/>
    <x v="2"/>
    <x v="1"/>
    <n v="323.114575"/>
  </r>
  <r>
    <x v="5"/>
    <x v="0"/>
    <x v="5"/>
    <x v="2"/>
    <x v="1"/>
    <x v="1"/>
    <n v="5821.19630375"/>
  </r>
  <r>
    <x v="5"/>
    <x v="0"/>
    <x v="5"/>
    <x v="2"/>
    <x v="2"/>
    <x v="1"/>
    <n v="258.54405374999999"/>
  </r>
  <r>
    <x v="5"/>
    <x v="0"/>
    <x v="5"/>
    <x v="2"/>
    <x v="5"/>
    <x v="1"/>
    <n v="0.11729999999999999"/>
  </r>
  <r>
    <x v="5"/>
    <x v="0"/>
    <x v="5"/>
    <x v="3"/>
    <x v="0"/>
    <x v="1"/>
    <n v="4.3999999999999997E-2"/>
  </r>
  <r>
    <x v="5"/>
    <x v="0"/>
    <x v="5"/>
    <x v="3"/>
    <x v="1"/>
    <x v="1"/>
    <n v="41.14378"/>
  </r>
  <r>
    <x v="5"/>
    <x v="0"/>
    <x v="5"/>
    <x v="3"/>
    <x v="2"/>
    <x v="1"/>
    <n v="814.87874364375"/>
  </r>
  <r>
    <x v="5"/>
    <x v="0"/>
    <x v="5"/>
    <x v="3"/>
    <x v="3"/>
    <x v="1"/>
    <n v="47.954999999999998"/>
  </r>
  <r>
    <x v="5"/>
    <x v="0"/>
    <x v="5"/>
    <x v="3"/>
    <x v="5"/>
    <x v="1"/>
    <n v="0.14926500000000001"/>
  </r>
  <r>
    <x v="5"/>
    <x v="0"/>
    <x v="5"/>
    <x v="4"/>
    <x v="1"/>
    <x v="1"/>
    <n v="387.82350030575384"/>
  </r>
  <r>
    <x v="5"/>
    <x v="0"/>
    <x v="5"/>
    <x v="4"/>
    <x v="2"/>
    <x v="1"/>
    <n v="302.05934036173022"/>
  </r>
  <r>
    <x v="5"/>
    <x v="0"/>
    <x v="5"/>
    <x v="4"/>
    <x v="3"/>
    <x v="1"/>
    <n v="48.081345622009636"/>
  </r>
  <r>
    <x v="5"/>
    <x v="0"/>
    <x v="5"/>
    <x v="4"/>
    <x v="4"/>
    <x v="1"/>
    <n v="0.20501153961629345"/>
  </r>
  <r>
    <x v="5"/>
    <x v="0"/>
    <x v="5"/>
    <x v="5"/>
    <x v="0"/>
    <x v="1"/>
    <n v="4.0000000000000001E-3"/>
  </r>
  <r>
    <x v="5"/>
    <x v="0"/>
    <x v="5"/>
    <x v="5"/>
    <x v="1"/>
    <x v="1"/>
    <n v="20.354137802082647"/>
  </r>
  <r>
    <x v="5"/>
    <x v="0"/>
    <x v="5"/>
    <x v="5"/>
    <x v="2"/>
    <x v="1"/>
    <n v="473.0504485388339"/>
  </r>
  <r>
    <x v="5"/>
    <x v="0"/>
    <x v="5"/>
    <x v="5"/>
    <x v="3"/>
    <x v="1"/>
    <n v="3.6394510205661422E-3"/>
  </r>
  <r>
    <x v="5"/>
    <x v="0"/>
    <x v="5"/>
    <x v="6"/>
    <x v="0"/>
    <x v="1"/>
    <n v="244.62899999999999"/>
  </r>
  <r>
    <x v="5"/>
    <x v="0"/>
    <x v="5"/>
    <x v="6"/>
    <x v="1"/>
    <x v="1"/>
    <n v="157.72188236312564"/>
  </r>
  <r>
    <x v="5"/>
    <x v="0"/>
    <x v="5"/>
    <x v="6"/>
    <x v="2"/>
    <x v="1"/>
    <n v="111.94880682813825"/>
  </r>
  <r>
    <x v="5"/>
    <x v="0"/>
    <x v="5"/>
    <x v="6"/>
    <x v="3"/>
    <x v="1"/>
    <n v="20.442340142212274"/>
  </r>
  <r>
    <x v="5"/>
    <x v="0"/>
    <x v="5"/>
    <x v="7"/>
    <x v="1"/>
    <x v="1"/>
    <n v="106.20966261622918"/>
  </r>
  <r>
    <x v="5"/>
    <x v="0"/>
    <x v="5"/>
    <x v="7"/>
    <x v="2"/>
    <x v="1"/>
    <n v="117.44850577449779"/>
  </r>
  <r>
    <x v="5"/>
    <x v="0"/>
    <x v="5"/>
    <x v="7"/>
    <x v="3"/>
    <x v="1"/>
    <n v="4.3705779827645594"/>
  </r>
  <r>
    <x v="5"/>
    <x v="0"/>
    <x v="5"/>
    <x v="7"/>
    <x v="5"/>
    <x v="1"/>
    <n v="0.30901463036527471"/>
  </r>
  <r>
    <x v="5"/>
    <x v="0"/>
    <x v="5"/>
    <x v="8"/>
    <x v="1"/>
    <x v="1"/>
    <n v="19.033169692374184"/>
  </r>
  <r>
    <x v="5"/>
    <x v="0"/>
    <x v="5"/>
    <x v="8"/>
    <x v="2"/>
    <x v="1"/>
    <n v="140.48851841550282"/>
  </r>
  <r>
    <x v="5"/>
    <x v="0"/>
    <x v="5"/>
    <x v="8"/>
    <x v="3"/>
    <x v="1"/>
    <n v="86.983091671610339"/>
  </r>
  <r>
    <x v="5"/>
    <x v="0"/>
    <x v="6"/>
    <x v="0"/>
    <x v="2"/>
    <x v="1"/>
    <n v="50.034599999999998"/>
  </r>
  <r>
    <x v="5"/>
    <x v="0"/>
    <x v="6"/>
    <x v="1"/>
    <x v="1"/>
    <x v="1"/>
    <n v="61.724137529510173"/>
  </r>
  <r>
    <x v="5"/>
    <x v="0"/>
    <x v="6"/>
    <x v="1"/>
    <x v="2"/>
    <x v="1"/>
    <n v="201.5"/>
  </r>
  <r>
    <x v="5"/>
    <x v="0"/>
    <x v="6"/>
    <x v="2"/>
    <x v="1"/>
    <x v="1"/>
    <n v="192.18540000000002"/>
  </r>
  <r>
    <x v="5"/>
    <x v="0"/>
    <x v="6"/>
    <x v="2"/>
    <x v="2"/>
    <x v="1"/>
    <n v="482.04599999999999"/>
  </r>
  <r>
    <x v="5"/>
    <x v="0"/>
    <x v="6"/>
    <x v="2"/>
    <x v="3"/>
    <x v="1"/>
    <n v="0.19240000000000002"/>
  </r>
  <r>
    <x v="5"/>
    <x v="0"/>
    <x v="6"/>
    <x v="3"/>
    <x v="0"/>
    <x v="1"/>
    <n v="0.02"/>
  </r>
  <r>
    <x v="5"/>
    <x v="0"/>
    <x v="6"/>
    <x v="3"/>
    <x v="1"/>
    <x v="1"/>
    <n v="399.75979999999998"/>
  </r>
  <r>
    <x v="5"/>
    <x v="0"/>
    <x v="6"/>
    <x v="3"/>
    <x v="2"/>
    <x v="1"/>
    <n v="1116.7669999999998"/>
  </r>
  <r>
    <x v="5"/>
    <x v="0"/>
    <x v="6"/>
    <x v="4"/>
    <x v="1"/>
    <x v="1"/>
    <n v="142.69349908937656"/>
  </r>
  <r>
    <x v="5"/>
    <x v="0"/>
    <x v="6"/>
    <x v="4"/>
    <x v="2"/>
    <x v="1"/>
    <n v="88.839709750959216"/>
  </r>
  <r>
    <x v="5"/>
    <x v="0"/>
    <x v="6"/>
    <x v="4"/>
    <x v="3"/>
    <x v="1"/>
    <n v="10.334529258774179"/>
  </r>
  <r>
    <x v="5"/>
    <x v="0"/>
    <x v="6"/>
    <x v="5"/>
    <x v="0"/>
    <x v="1"/>
    <n v="0.27600000000000002"/>
  </r>
  <r>
    <x v="5"/>
    <x v="0"/>
    <x v="6"/>
    <x v="5"/>
    <x v="1"/>
    <x v="1"/>
    <n v="40.276173378004785"/>
  </r>
  <r>
    <x v="5"/>
    <x v="0"/>
    <x v="6"/>
    <x v="5"/>
    <x v="2"/>
    <x v="1"/>
    <n v="287.69603215708315"/>
  </r>
  <r>
    <x v="5"/>
    <x v="0"/>
    <x v="6"/>
    <x v="5"/>
    <x v="3"/>
    <x v="1"/>
    <n v="1.4999999999999999E-2"/>
  </r>
  <r>
    <x v="5"/>
    <x v="0"/>
    <x v="6"/>
    <x v="6"/>
    <x v="0"/>
    <x v="1"/>
    <n v="89.028999999999996"/>
  </r>
  <r>
    <x v="5"/>
    <x v="0"/>
    <x v="6"/>
    <x v="6"/>
    <x v="2"/>
    <x v="1"/>
    <n v="104.89638735258221"/>
  </r>
  <r>
    <x v="5"/>
    <x v="0"/>
    <x v="6"/>
    <x v="6"/>
    <x v="3"/>
    <x v="1"/>
    <n v="37.00921475895332"/>
  </r>
  <r>
    <x v="5"/>
    <x v="0"/>
    <x v="6"/>
    <x v="7"/>
    <x v="1"/>
    <x v="1"/>
    <n v="328.03171736042407"/>
  </r>
  <r>
    <x v="5"/>
    <x v="0"/>
    <x v="6"/>
    <x v="7"/>
    <x v="2"/>
    <x v="1"/>
    <n v="48.038000972203726"/>
  </r>
  <r>
    <x v="5"/>
    <x v="0"/>
    <x v="6"/>
    <x v="7"/>
    <x v="3"/>
    <x v="1"/>
    <n v="52.619130455340859"/>
  </r>
  <r>
    <x v="5"/>
    <x v="0"/>
    <x v="6"/>
    <x v="7"/>
    <x v="4"/>
    <x v="1"/>
    <n v="0.78600000000000003"/>
  </r>
  <r>
    <x v="5"/>
    <x v="0"/>
    <x v="6"/>
    <x v="8"/>
    <x v="1"/>
    <x v="1"/>
    <n v="14.962999999999999"/>
  </r>
  <r>
    <x v="5"/>
    <x v="0"/>
    <x v="6"/>
    <x v="8"/>
    <x v="2"/>
    <x v="1"/>
    <n v="74.142064022214768"/>
  </r>
  <r>
    <x v="5"/>
    <x v="0"/>
    <x v="6"/>
    <x v="8"/>
    <x v="3"/>
    <x v="1"/>
    <n v="12.995793827734662"/>
  </r>
  <r>
    <x v="5"/>
    <x v="0"/>
    <x v="7"/>
    <x v="0"/>
    <x v="1"/>
    <x v="1"/>
    <n v="6.4243387305899938E-3"/>
  </r>
  <r>
    <x v="5"/>
    <x v="0"/>
    <x v="7"/>
    <x v="0"/>
    <x v="2"/>
    <x v="1"/>
    <n v="125.8446"/>
  </r>
  <r>
    <x v="5"/>
    <x v="0"/>
    <x v="7"/>
    <x v="1"/>
    <x v="1"/>
    <x v="1"/>
    <n v="190.22828876833933"/>
  </r>
  <r>
    <x v="5"/>
    <x v="0"/>
    <x v="7"/>
    <x v="1"/>
    <x v="2"/>
    <x v="1"/>
    <n v="152.67500000000001"/>
  </r>
  <r>
    <x v="5"/>
    <x v="0"/>
    <x v="7"/>
    <x v="2"/>
    <x v="1"/>
    <x v="1"/>
    <n v="117.42720000000001"/>
  </r>
  <r>
    <x v="5"/>
    <x v="0"/>
    <x v="7"/>
    <x v="2"/>
    <x v="2"/>
    <x v="1"/>
    <n v="61.381999999999998"/>
  </r>
  <r>
    <x v="5"/>
    <x v="0"/>
    <x v="7"/>
    <x v="2"/>
    <x v="3"/>
    <x v="1"/>
    <n v="1.7056000000000002"/>
  </r>
  <r>
    <x v="5"/>
    <x v="0"/>
    <x v="7"/>
    <x v="2"/>
    <x v="5"/>
    <x v="1"/>
    <n v="0.54569999999999996"/>
  </r>
  <r>
    <x v="5"/>
    <x v="0"/>
    <x v="7"/>
    <x v="3"/>
    <x v="0"/>
    <x v="1"/>
    <n v="0.16500000000000001"/>
  </r>
  <r>
    <x v="5"/>
    <x v="0"/>
    <x v="7"/>
    <x v="3"/>
    <x v="1"/>
    <x v="1"/>
    <n v="758.81762000000003"/>
  </r>
  <r>
    <x v="5"/>
    <x v="0"/>
    <x v="7"/>
    <x v="3"/>
    <x v="2"/>
    <x v="1"/>
    <n v="3279.2000000000003"/>
  </r>
  <r>
    <x v="5"/>
    <x v="0"/>
    <x v="7"/>
    <x v="3"/>
    <x v="3"/>
    <x v="1"/>
    <n v="63.85"/>
  </r>
  <r>
    <x v="5"/>
    <x v="0"/>
    <x v="7"/>
    <x v="4"/>
    <x v="1"/>
    <x v="1"/>
    <n v="580.48536150710504"/>
  </r>
  <r>
    <x v="5"/>
    <x v="0"/>
    <x v="7"/>
    <x v="4"/>
    <x v="2"/>
    <x v="1"/>
    <n v="34.456032030343358"/>
  </r>
  <r>
    <x v="5"/>
    <x v="0"/>
    <x v="7"/>
    <x v="4"/>
    <x v="3"/>
    <x v="1"/>
    <n v="0.20100000000000001"/>
  </r>
  <r>
    <x v="5"/>
    <x v="0"/>
    <x v="7"/>
    <x v="5"/>
    <x v="0"/>
    <x v="1"/>
    <n v="590.24800000000005"/>
  </r>
  <r>
    <x v="5"/>
    <x v="0"/>
    <x v="7"/>
    <x v="5"/>
    <x v="1"/>
    <x v="1"/>
    <n v="36.241151109770598"/>
  </r>
  <r>
    <x v="5"/>
    <x v="0"/>
    <x v="7"/>
    <x v="5"/>
    <x v="2"/>
    <x v="1"/>
    <n v="100.13905142958131"/>
  </r>
  <r>
    <x v="5"/>
    <x v="0"/>
    <x v="7"/>
    <x v="5"/>
    <x v="3"/>
    <x v="1"/>
    <n v="9.4659999999999993"/>
  </r>
  <r>
    <x v="5"/>
    <x v="0"/>
    <x v="7"/>
    <x v="6"/>
    <x v="2"/>
    <x v="1"/>
    <n v="69.60227442006277"/>
  </r>
  <r>
    <x v="5"/>
    <x v="0"/>
    <x v="7"/>
    <x v="6"/>
    <x v="3"/>
    <x v="1"/>
    <n v="664.23444203305075"/>
  </r>
  <r>
    <x v="5"/>
    <x v="0"/>
    <x v="7"/>
    <x v="7"/>
    <x v="0"/>
    <x v="1"/>
    <n v="9.581158036725883E-5"/>
  </r>
  <r>
    <x v="5"/>
    <x v="0"/>
    <x v="7"/>
    <x v="7"/>
    <x v="1"/>
    <x v="1"/>
    <n v="143.5539984842701"/>
  </r>
  <r>
    <x v="5"/>
    <x v="0"/>
    <x v="7"/>
    <x v="7"/>
    <x v="2"/>
    <x v="1"/>
    <n v="67.257785930738407"/>
  </r>
  <r>
    <x v="5"/>
    <x v="0"/>
    <x v="7"/>
    <x v="7"/>
    <x v="3"/>
    <x v="1"/>
    <n v="14.240832057531195"/>
  </r>
  <r>
    <x v="5"/>
    <x v="0"/>
    <x v="7"/>
    <x v="8"/>
    <x v="0"/>
    <x v="1"/>
    <n v="51.984999999999999"/>
  </r>
  <r>
    <x v="5"/>
    <x v="0"/>
    <x v="7"/>
    <x v="8"/>
    <x v="1"/>
    <x v="1"/>
    <n v="22.506"/>
  </r>
  <r>
    <x v="5"/>
    <x v="0"/>
    <x v="7"/>
    <x v="8"/>
    <x v="2"/>
    <x v="1"/>
    <n v="77.594107499851347"/>
  </r>
  <r>
    <x v="5"/>
    <x v="0"/>
    <x v="7"/>
    <x v="8"/>
    <x v="3"/>
    <x v="1"/>
    <n v="0.6547380404348806"/>
  </r>
  <r>
    <x v="5"/>
    <x v="0"/>
    <x v="8"/>
    <x v="0"/>
    <x v="1"/>
    <x v="1"/>
    <n v="2.2231187054827837"/>
  </r>
  <r>
    <x v="5"/>
    <x v="0"/>
    <x v="8"/>
    <x v="1"/>
    <x v="1"/>
    <x v="1"/>
    <n v="162.14429889398895"/>
  </r>
  <r>
    <x v="5"/>
    <x v="0"/>
    <x v="8"/>
    <x v="1"/>
    <x v="2"/>
    <x v="1"/>
    <n v="16.5"/>
  </r>
  <r>
    <x v="5"/>
    <x v="0"/>
    <x v="8"/>
    <x v="2"/>
    <x v="1"/>
    <x v="1"/>
    <n v="3750.7536000000005"/>
  </r>
  <r>
    <x v="5"/>
    <x v="0"/>
    <x v="8"/>
    <x v="2"/>
    <x v="2"/>
    <x v="1"/>
    <n v="290.80599999999998"/>
  </r>
  <r>
    <x v="5"/>
    <x v="0"/>
    <x v="8"/>
    <x v="2"/>
    <x v="3"/>
    <x v="1"/>
    <n v="8.0678000000000001"/>
  </r>
  <r>
    <x v="5"/>
    <x v="0"/>
    <x v="8"/>
    <x v="3"/>
    <x v="0"/>
    <x v="1"/>
    <n v="5.5E-2"/>
  </r>
  <r>
    <x v="5"/>
    <x v="0"/>
    <x v="8"/>
    <x v="3"/>
    <x v="1"/>
    <x v="1"/>
    <n v="2065.7322400000003"/>
  </r>
  <r>
    <x v="5"/>
    <x v="0"/>
    <x v="8"/>
    <x v="3"/>
    <x v="2"/>
    <x v="1"/>
    <n v="142.26900000000001"/>
  </r>
  <r>
    <x v="5"/>
    <x v="0"/>
    <x v="8"/>
    <x v="3"/>
    <x v="3"/>
    <x v="1"/>
    <n v="24.401119999999999"/>
  </r>
  <r>
    <x v="5"/>
    <x v="0"/>
    <x v="8"/>
    <x v="4"/>
    <x v="1"/>
    <x v="1"/>
    <n v="45.865526034731275"/>
  </r>
  <r>
    <x v="5"/>
    <x v="0"/>
    <x v="8"/>
    <x v="4"/>
    <x v="2"/>
    <x v="1"/>
    <n v="19.521908584119259"/>
  </r>
  <r>
    <x v="5"/>
    <x v="0"/>
    <x v="8"/>
    <x v="4"/>
    <x v="3"/>
    <x v="1"/>
    <n v="1.72242154312903"/>
  </r>
  <r>
    <x v="5"/>
    <x v="0"/>
    <x v="8"/>
    <x v="5"/>
    <x v="0"/>
    <x v="1"/>
    <n v="0.10999999999999999"/>
  </r>
  <r>
    <x v="5"/>
    <x v="0"/>
    <x v="8"/>
    <x v="5"/>
    <x v="2"/>
    <x v="1"/>
    <n v="58.120467397223187"/>
  </r>
  <r>
    <x v="5"/>
    <x v="0"/>
    <x v="8"/>
    <x v="6"/>
    <x v="1"/>
    <x v="1"/>
    <n v="0.65368672920858983"/>
  </r>
  <r>
    <x v="5"/>
    <x v="0"/>
    <x v="8"/>
    <x v="6"/>
    <x v="2"/>
    <x v="1"/>
    <n v="52.274042215271848"/>
  </r>
  <r>
    <x v="5"/>
    <x v="0"/>
    <x v="8"/>
    <x v="6"/>
    <x v="3"/>
    <x v="1"/>
    <n v="3.625947032973857"/>
  </r>
  <r>
    <x v="5"/>
    <x v="0"/>
    <x v="8"/>
    <x v="7"/>
    <x v="0"/>
    <x v="1"/>
    <n v="1.0794558524654385E-4"/>
  </r>
  <r>
    <x v="5"/>
    <x v="0"/>
    <x v="8"/>
    <x v="7"/>
    <x v="1"/>
    <x v="1"/>
    <n v="259.13185263226211"/>
  </r>
  <r>
    <x v="5"/>
    <x v="0"/>
    <x v="8"/>
    <x v="7"/>
    <x v="2"/>
    <x v="1"/>
    <n v="130.68442914956813"/>
  </r>
  <r>
    <x v="5"/>
    <x v="0"/>
    <x v="8"/>
    <x v="7"/>
    <x v="3"/>
    <x v="1"/>
    <n v="48.139949285758462"/>
  </r>
  <r>
    <x v="5"/>
    <x v="0"/>
    <x v="8"/>
    <x v="8"/>
    <x v="0"/>
    <x v="1"/>
    <n v="143.708"/>
  </r>
  <r>
    <x v="5"/>
    <x v="0"/>
    <x v="8"/>
    <x v="8"/>
    <x v="1"/>
    <x v="1"/>
    <n v="46.047000000000004"/>
  </r>
  <r>
    <x v="5"/>
    <x v="0"/>
    <x v="8"/>
    <x v="8"/>
    <x v="2"/>
    <x v="1"/>
    <n v="81.594701973352045"/>
  </r>
  <r>
    <x v="5"/>
    <x v="0"/>
    <x v="8"/>
    <x v="8"/>
    <x v="3"/>
    <x v="1"/>
    <n v="13.624853738422289"/>
  </r>
  <r>
    <x v="5"/>
    <x v="0"/>
    <x v="8"/>
    <x v="8"/>
    <x v="5"/>
    <x v="1"/>
    <n v="0.01"/>
  </r>
  <r>
    <x v="5"/>
    <x v="0"/>
    <x v="9"/>
    <x v="0"/>
    <x v="1"/>
    <x v="1"/>
    <n v="3.6400779939568806"/>
  </r>
  <r>
    <x v="5"/>
    <x v="0"/>
    <x v="9"/>
    <x v="0"/>
    <x v="2"/>
    <x v="1"/>
    <n v="3.25983"/>
  </r>
  <r>
    <x v="5"/>
    <x v="0"/>
    <x v="9"/>
    <x v="1"/>
    <x v="1"/>
    <x v="1"/>
    <n v="480.49773768827816"/>
  </r>
  <r>
    <x v="5"/>
    <x v="0"/>
    <x v="9"/>
    <x v="1"/>
    <x v="2"/>
    <x v="1"/>
    <n v="169.92499999999998"/>
  </r>
  <r>
    <x v="5"/>
    <x v="0"/>
    <x v="9"/>
    <x v="1"/>
    <x v="3"/>
    <x v="1"/>
    <n v="312.84000000000003"/>
  </r>
  <r>
    <x v="5"/>
    <x v="0"/>
    <x v="9"/>
    <x v="2"/>
    <x v="1"/>
    <x v="1"/>
    <n v="2766.7134000000001"/>
  </r>
  <r>
    <x v="5"/>
    <x v="0"/>
    <x v="9"/>
    <x v="2"/>
    <x v="2"/>
    <x v="1"/>
    <n v="958.72299999999996"/>
  </r>
  <r>
    <x v="5"/>
    <x v="0"/>
    <x v="9"/>
    <x v="2"/>
    <x v="3"/>
    <x v="1"/>
    <n v="1.1752"/>
  </r>
  <r>
    <x v="5"/>
    <x v="0"/>
    <x v="9"/>
    <x v="2"/>
    <x v="5"/>
    <x v="1"/>
    <n v="1.8699999999999998E-2"/>
  </r>
  <r>
    <x v="5"/>
    <x v="0"/>
    <x v="9"/>
    <x v="3"/>
    <x v="0"/>
    <x v="1"/>
    <n v="0.01"/>
  </r>
  <r>
    <x v="5"/>
    <x v="0"/>
    <x v="9"/>
    <x v="3"/>
    <x v="1"/>
    <x v="1"/>
    <n v="89.26169999999999"/>
  </r>
  <r>
    <x v="5"/>
    <x v="0"/>
    <x v="9"/>
    <x v="3"/>
    <x v="2"/>
    <x v="1"/>
    <n v="757.60500000000002"/>
  </r>
  <r>
    <x v="5"/>
    <x v="0"/>
    <x v="9"/>
    <x v="3"/>
    <x v="3"/>
    <x v="1"/>
    <n v="33.290499999999994"/>
  </r>
  <r>
    <x v="5"/>
    <x v="0"/>
    <x v="9"/>
    <x v="3"/>
    <x v="4"/>
    <x v="1"/>
    <n v="3.67"/>
  </r>
  <r>
    <x v="5"/>
    <x v="0"/>
    <x v="9"/>
    <x v="4"/>
    <x v="1"/>
    <x v="1"/>
    <n v="639.77517036699658"/>
  </r>
  <r>
    <x v="5"/>
    <x v="0"/>
    <x v="9"/>
    <x v="4"/>
    <x v="2"/>
    <x v="1"/>
    <n v="0.23609268453360879"/>
  </r>
  <r>
    <x v="5"/>
    <x v="0"/>
    <x v="9"/>
    <x v="4"/>
    <x v="3"/>
    <x v="1"/>
    <n v="0.26410463661311789"/>
  </r>
  <r>
    <x v="5"/>
    <x v="0"/>
    <x v="9"/>
    <x v="4"/>
    <x v="5"/>
    <x v="1"/>
    <n v="8.56"/>
  </r>
  <r>
    <x v="5"/>
    <x v="0"/>
    <x v="9"/>
    <x v="5"/>
    <x v="0"/>
    <x v="1"/>
    <n v="6.3E-2"/>
  </r>
  <r>
    <x v="5"/>
    <x v="0"/>
    <x v="9"/>
    <x v="5"/>
    <x v="1"/>
    <x v="1"/>
    <n v="20.409334613579233"/>
  </r>
  <r>
    <x v="5"/>
    <x v="0"/>
    <x v="9"/>
    <x v="5"/>
    <x v="2"/>
    <x v="1"/>
    <n v="14.397561031545131"/>
  </r>
  <r>
    <x v="5"/>
    <x v="0"/>
    <x v="9"/>
    <x v="5"/>
    <x v="3"/>
    <x v="1"/>
    <n v="18.966999999999999"/>
  </r>
  <r>
    <x v="5"/>
    <x v="0"/>
    <x v="9"/>
    <x v="6"/>
    <x v="0"/>
    <x v="1"/>
    <n v="1.0652009501907749"/>
  </r>
  <r>
    <x v="5"/>
    <x v="0"/>
    <x v="9"/>
    <x v="6"/>
    <x v="1"/>
    <x v="1"/>
    <n v="39.966314395939968"/>
  </r>
  <r>
    <x v="5"/>
    <x v="0"/>
    <x v="9"/>
    <x v="6"/>
    <x v="2"/>
    <x v="1"/>
    <n v="57.317272209782573"/>
  </r>
  <r>
    <x v="5"/>
    <x v="0"/>
    <x v="9"/>
    <x v="6"/>
    <x v="3"/>
    <x v="1"/>
    <n v="4.9566069880880264"/>
  </r>
  <r>
    <x v="5"/>
    <x v="0"/>
    <x v="9"/>
    <x v="6"/>
    <x v="5"/>
    <x v="1"/>
    <n v="0.93846501824728812"/>
  </r>
  <r>
    <x v="5"/>
    <x v="0"/>
    <x v="9"/>
    <x v="7"/>
    <x v="0"/>
    <x v="1"/>
    <n v="9.5951547516396111E-4"/>
  </r>
  <r>
    <x v="5"/>
    <x v="0"/>
    <x v="9"/>
    <x v="7"/>
    <x v="1"/>
    <x v="1"/>
    <n v="505.87422206643851"/>
  </r>
  <r>
    <x v="5"/>
    <x v="0"/>
    <x v="9"/>
    <x v="7"/>
    <x v="2"/>
    <x v="1"/>
    <n v="82.335335912418685"/>
  </r>
  <r>
    <x v="5"/>
    <x v="0"/>
    <x v="9"/>
    <x v="7"/>
    <x v="3"/>
    <x v="1"/>
    <n v="3.603323052081842"/>
  </r>
  <r>
    <x v="5"/>
    <x v="0"/>
    <x v="9"/>
    <x v="7"/>
    <x v="5"/>
    <x v="1"/>
    <n v="1.019173009816555"/>
  </r>
  <r>
    <x v="5"/>
    <x v="0"/>
    <x v="9"/>
    <x v="8"/>
    <x v="1"/>
    <x v="1"/>
    <n v="61.93508610826342"/>
  </r>
  <r>
    <x v="5"/>
    <x v="0"/>
    <x v="9"/>
    <x v="8"/>
    <x v="2"/>
    <x v="1"/>
    <n v="103.98953830087441"/>
  </r>
  <r>
    <x v="5"/>
    <x v="0"/>
    <x v="9"/>
    <x v="8"/>
    <x v="3"/>
    <x v="1"/>
    <n v="18.650831258395577"/>
  </r>
  <r>
    <x v="5"/>
    <x v="0"/>
    <x v="9"/>
    <x v="8"/>
    <x v="5"/>
    <x v="1"/>
    <n v="1.0271225592931241"/>
  </r>
  <r>
    <x v="5"/>
    <x v="0"/>
    <x v="10"/>
    <x v="0"/>
    <x v="1"/>
    <x v="1"/>
    <n v="1.0908892712397422"/>
  </r>
  <r>
    <x v="5"/>
    <x v="0"/>
    <x v="10"/>
    <x v="1"/>
    <x v="0"/>
    <x v="1"/>
    <n v="16"/>
  </r>
  <r>
    <x v="5"/>
    <x v="0"/>
    <x v="10"/>
    <x v="1"/>
    <x v="1"/>
    <x v="1"/>
    <n v="34.95149185172189"/>
  </r>
  <r>
    <x v="5"/>
    <x v="0"/>
    <x v="10"/>
    <x v="1"/>
    <x v="2"/>
    <x v="1"/>
    <n v="104.648"/>
  </r>
  <r>
    <x v="5"/>
    <x v="0"/>
    <x v="10"/>
    <x v="1"/>
    <x v="3"/>
    <x v="1"/>
    <n v="565.8691"/>
  </r>
  <r>
    <x v="5"/>
    <x v="0"/>
    <x v="10"/>
    <x v="2"/>
    <x v="1"/>
    <x v="1"/>
    <n v="2517.471"/>
  </r>
  <r>
    <x v="5"/>
    <x v="0"/>
    <x v="10"/>
    <x v="2"/>
    <x v="2"/>
    <x v="1"/>
    <n v="1211.27"/>
  </r>
  <r>
    <x v="5"/>
    <x v="0"/>
    <x v="10"/>
    <x v="2"/>
    <x v="3"/>
    <x v="1"/>
    <n v="5.85"/>
  </r>
  <r>
    <x v="5"/>
    <x v="0"/>
    <x v="10"/>
    <x v="2"/>
    <x v="5"/>
    <x v="1"/>
    <n v="8.5000000000000006E-3"/>
  </r>
  <r>
    <x v="5"/>
    <x v="0"/>
    <x v="10"/>
    <x v="3"/>
    <x v="1"/>
    <x v="1"/>
    <n v="25.954499999999999"/>
  </r>
  <r>
    <x v="5"/>
    <x v="0"/>
    <x v="10"/>
    <x v="3"/>
    <x v="2"/>
    <x v="1"/>
    <n v="52.942999999999998"/>
  </r>
  <r>
    <x v="5"/>
    <x v="0"/>
    <x v="10"/>
    <x v="3"/>
    <x v="3"/>
    <x v="1"/>
    <n v="88.126000000000005"/>
  </r>
  <r>
    <x v="5"/>
    <x v="0"/>
    <x v="10"/>
    <x v="3"/>
    <x v="4"/>
    <x v="1"/>
    <n v="3.67"/>
  </r>
  <r>
    <x v="5"/>
    <x v="0"/>
    <x v="10"/>
    <x v="4"/>
    <x v="1"/>
    <x v="1"/>
    <n v="170.24527630339824"/>
  </r>
  <r>
    <x v="5"/>
    <x v="0"/>
    <x v="10"/>
    <x v="4"/>
    <x v="2"/>
    <x v="1"/>
    <n v="94.578347951289146"/>
  </r>
  <r>
    <x v="5"/>
    <x v="0"/>
    <x v="10"/>
    <x v="4"/>
    <x v="3"/>
    <x v="1"/>
    <n v="10.592892490243536"/>
  </r>
  <r>
    <x v="5"/>
    <x v="0"/>
    <x v="10"/>
    <x v="4"/>
    <x v="5"/>
    <x v="1"/>
    <n v="7.0090000000000003"/>
  </r>
  <r>
    <x v="5"/>
    <x v="0"/>
    <x v="10"/>
    <x v="5"/>
    <x v="0"/>
    <x v="1"/>
    <n v="2.9000000000000001E-2"/>
  </r>
  <r>
    <x v="5"/>
    <x v="0"/>
    <x v="10"/>
    <x v="5"/>
    <x v="1"/>
    <x v="1"/>
    <n v="110.483"/>
  </r>
  <r>
    <x v="5"/>
    <x v="0"/>
    <x v="10"/>
    <x v="5"/>
    <x v="2"/>
    <x v="1"/>
    <n v="67.49770441125797"/>
  </r>
  <r>
    <x v="5"/>
    <x v="0"/>
    <x v="10"/>
    <x v="6"/>
    <x v="0"/>
    <x v="1"/>
    <n v="831.6087089556396"/>
  </r>
  <r>
    <x v="5"/>
    <x v="0"/>
    <x v="10"/>
    <x v="6"/>
    <x v="1"/>
    <x v="1"/>
    <n v="81.10581407273915"/>
  </r>
  <r>
    <x v="5"/>
    <x v="0"/>
    <x v="10"/>
    <x v="6"/>
    <x v="2"/>
    <x v="1"/>
    <n v="42.676792880599727"/>
  </r>
  <r>
    <x v="5"/>
    <x v="0"/>
    <x v="10"/>
    <x v="6"/>
    <x v="3"/>
    <x v="1"/>
    <n v="3.9888148178145002"/>
  </r>
  <r>
    <x v="5"/>
    <x v="0"/>
    <x v="10"/>
    <x v="6"/>
    <x v="5"/>
    <x v="1"/>
    <n v="1.1364811370974659"/>
  </r>
  <r>
    <x v="5"/>
    <x v="0"/>
    <x v="10"/>
    <x v="7"/>
    <x v="0"/>
    <x v="1"/>
    <n v="5.4806060365448165E-5"/>
  </r>
  <r>
    <x v="5"/>
    <x v="0"/>
    <x v="10"/>
    <x v="7"/>
    <x v="1"/>
    <x v="1"/>
    <n v="26.76780826437"/>
  </r>
  <r>
    <x v="5"/>
    <x v="0"/>
    <x v="10"/>
    <x v="7"/>
    <x v="2"/>
    <x v="1"/>
    <n v="56.305558169149435"/>
  </r>
  <r>
    <x v="5"/>
    <x v="0"/>
    <x v="10"/>
    <x v="7"/>
    <x v="3"/>
    <x v="1"/>
    <n v="3.4838903075587"/>
  </r>
  <r>
    <x v="5"/>
    <x v="0"/>
    <x v="10"/>
    <x v="7"/>
    <x v="5"/>
    <x v="1"/>
    <n v="1.234218514887848"/>
  </r>
  <r>
    <x v="5"/>
    <x v="0"/>
    <x v="10"/>
    <x v="8"/>
    <x v="1"/>
    <x v="1"/>
    <n v="34.482398624239302"/>
  </r>
  <r>
    <x v="5"/>
    <x v="0"/>
    <x v="10"/>
    <x v="8"/>
    <x v="2"/>
    <x v="1"/>
    <n v="182.86525357187585"/>
  </r>
  <r>
    <x v="5"/>
    <x v="0"/>
    <x v="10"/>
    <x v="8"/>
    <x v="3"/>
    <x v="1"/>
    <n v="3.0369394004838015"/>
  </r>
  <r>
    <x v="5"/>
    <x v="0"/>
    <x v="10"/>
    <x v="8"/>
    <x v="5"/>
    <x v="1"/>
    <n v="1.2438454193039732"/>
  </r>
  <r>
    <x v="5"/>
    <x v="0"/>
    <x v="11"/>
    <x v="0"/>
    <x v="0"/>
    <x v="1"/>
    <n v="9.0000000000000011E-3"/>
  </r>
  <r>
    <x v="5"/>
    <x v="0"/>
    <x v="11"/>
    <x v="0"/>
    <x v="2"/>
    <x v="1"/>
    <n v="10.044825000000001"/>
  </r>
  <r>
    <x v="5"/>
    <x v="0"/>
    <x v="11"/>
    <x v="0"/>
    <x v="3"/>
    <x v="1"/>
    <n v="68.789594999999991"/>
  </r>
  <r>
    <x v="5"/>
    <x v="0"/>
    <x v="11"/>
    <x v="1"/>
    <x v="1"/>
    <x v="1"/>
    <n v="161.36355639545775"/>
  </r>
  <r>
    <x v="5"/>
    <x v="0"/>
    <x v="11"/>
    <x v="1"/>
    <x v="2"/>
    <x v="1"/>
    <n v="242.71599999999998"/>
  </r>
  <r>
    <x v="5"/>
    <x v="0"/>
    <x v="11"/>
    <x v="1"/>
    <x v="3"/>
    <x v="1"/>
    <n v="495.31420000000003"/>
  </r>
  <r>
    <x v="5"/>
    <x v="0"/>
    <x v="11"/>
    <x v="1"/>
    <x v="4"/>
    <x v="1"/>
    <n v="2.5000000000000001E-2"/>
  </r>
  <r>
    <x v="5"/>
    <x v="0"/>
    <x v="11"/>
    <x v="2"/>
    <x v="1"/>
    <x v="1"/>
    <n v="1544.6574000000003"/>
  </r>
  <r>
    <x v="5"/>
    <x v="0"/>
    <x v="11"/>
    <x v="2"/>
    <x v="2"/>
    <x v="1"/>
    <n v="2963.5860000000002"/>
  </r>
  <r>
    <x v="5"/>
    <x v="0"/>
    <x v="11"/>
    <x v="2"/>
    <x v="3"/>
    <x v="1"/>
    <n v="5.2702"/>
  </r>
  <r>
    <x v="5"/>
    <x v="0"/>
    <x v="11"/>
    <x v="2"/>
    <x v="5"/>
    <x v="1"/>
    <n v="0.15640000000000001"/>
  </r>
  <r>
    <x v="5"/>
    <x v="0"/>
    <x v="11"/>
    <x v="3"/>
    <x v="1"/>
    <x v="1"/>
    <n v="8.4699999999999989"/>
  </r>
  <r>
    <x v="5"/>
    <x v="0"/>
    <x v="11"/>
    <x v="3"/>
    <x v="2"/>
    <x v="1"/>
    <n v="364.74099999999999"/>
  </r>
  <r>
    <x v="5"/>
    <x v="0"/>
    <x v="11"/>
    <x v="3"/>
    <x v="3"/>
    <x v="1"/>
    <n v="8.5707400000000007"/>
  </r>
  <r>
    <x v="5"/>
    <x v="0"/>
    <x v="11"/>
    <x v="3"/>
    <x v="4"/>
    <x v="1"/>
    <n v="3.67"/>
  </r>
  <r>
    <x v="5"/>
    <x v="0"/>
    <x v="11"/>
    <x v="4"/>
    <x v="1"/>
    <x v="1"/>
    <n v="85.351165452504546"/>
  </r>
  <r>
    <x v="5"/>
    <x v="0"/>
    <x v="11"/>
    <x v="4"/>
    <x v="2"/>
    <x v="1"/>
    <n v="549.09985782302465"/>
  </r>
  <r>
    <x v="5"/>
    <x v="0"/>
    <x v="11"/>
    <x v="4"/>
    <x v="3"/>
    <x v="1"/>
    <n v="18.487324562918253"/>
  </r>
  <r>
    <x v="5"/>
    <x v="0"/>
    <x v="11"/>
    <x v="4"/>
    <x v="5"/>
    <x v="1"/>
    <n v="0.25616225480670679"/>
  </r>
  <r>
    <x v="5"/>
    <x v="0"/>
    <x v="11"/>
    <x v="5"/>
    <x v="0"/>
    <x v="1"/>
    <n v="7.0000000000000001E-3"/>
  </r>
  <r>
    <x v="5"/>
    <x v="0"/>
    <x v="11"/>
    <x v="5"/>
    <x v="1"/>
    <x v="1"/>
    <n v="79.305265885914963"/>
  </r>
  <r>
    <x v="5"/>
    <x v="0"/>
    <x v="11"/>
    <x v="5"/>
    <x v="2"/>
    <x v="1"/>
    <n v="742.55932052435924"/>
  </r>
  <r>
    <x v="5"/>
    <x v="0"/>
    <x v="11"/>
    <x v="5"/>
    <x v="3"/>
    <x v="1"/>
    <n v="12.41"/>
  </r>
  <r>
    <x v="5"/>
    <x v="0"/>
    <x v="11"/>
    <x v="5"/>
    <x v="5"/>
    <x v="1"/>
    <n v="37.512253480655374"/>
  </r>
  <r>
    <x v="5"/>
    <x v="0"/>
    <x v="11"/>
    <x v="6"/>
    <x v="0"/>
    <x v="1"/>
    <n v="1.537197584283704"/>
  </r>
  <r>
    <x v="5"/>
    <x v="0"/>
    <x v="11"/>
    <x v="6"/>
    <x v="1"/>
    <x v="1"/>
    <n v="153.09591237786469"/>
  </r>
  <r>
    <x v="5"/>
    <x v="0"/>
    <x v="11"/>
    <x v="6"/>
    <x v="2"/>
    <x v="1"/>
    <n v="69.837759513884208"/>
  </r>
  <r>
    <x v="5"/>
    <x v="0"/>
    <x v="11"/>
    <x v="6"/>
    <x v="3"/>
    <x v="1"/>
    <n v="86.992846817442569"/>
  </r>
  <r>
    <x v="5"/>
    <x v="0"/>
    <x v="11"/>
    <x v="6"/>
    <x v="5"/>
    <x v="1"/>
    <n v="1.8065451601260298"/>
  </r>
  <r>
    <x v="5"/>
    <x v="0"/>
    <x v="11"/>
    <x v="7"/>
    <x v="0"/>
    <x v="1"/>
    <n v="2.3595694957015997E-4"/>
  </r>
  <r>
    <x v="5"/>
    <x v="0"/>
    <x v="11"/>
    <x v="7"/>
    <x v="1"/>
    <x v="1"/>
    <n v="67.999140536810003"/>
  </r>
  <r>
    <x v="5"/>
    <x v="0"/>
    <x v="11"/>
    <x v="7"/>
    <x v="2"/>
    <x v="1"/>
    <n v="62.761293513373737"/>
  </r>
  <r>
    <x v="5"/>
    <x v="0"/>
    <x v="11"/>
    <x v="7"/>
    <x v="3"/>
    <x v="1"/>
    <n v="29.526799032701255"/>
  </r>
  <r>
    <x v="5"/>
    <x v="0"/>
    <x v="11"/>
    <x v="7"/>
    <x v="5"/>
    <x v="1"/>
    <n v="6.9059080438968685"/>
  </r>
  <r>
    <x v="5"/>
    <x v="0"/>
    <x v="11"/>
    <x v="8"/>
    <x v="1"/>
    <x v="1"/>
    <n v="29.939573658740915"/>
  </r>
  <r>
    <x v="5"/>
    <x v="0"/>
    <x v="11"/>
    <x v="8"/>
    <x v="2"/>
    <x v="1"/>
    <n v="132.86545532062368"/>
  </r>
  <r>
    <x v="5"/>
    <x v="0"/>
    <x v="11"/>
    <x v="8"/>
    <x v="3"/>
    <x v="1"/>
    <n v="22.48012642602081"/>
  </r>
  <r>
    <x v="5"/>
    <x v="0"/>
    <x v="11"/>
    <x v="8"/>
    <x v="5"/>
    <x v="1"/>
    <n v="7.468210926639264"/>
  </r>
  <r>
    <x v="2"/>
    <x v="0"/>
    <x v="0"/>
    <x v="0"/>
    <x v="0"/>
    <x v="1"/>
    <n v="306.61379999999997"/>
  </r>
  <r>
    <x v="2"/>
    <x v="0"/>
    <x v="0"/>
    <x v="0"/>
    <x v="0"/>
    <x v="0"/>
    <n v="196455.02000000002"/>
  </r>
  <r>
    <x v="2"/>
    <x v="0"/>
    <x v="0"/>
    <x v="0"/>
    <x v="1"/>
    <x v="1"/>
    <n v="477.21100332899215"/>
  </r>
  <r>
    <x v="2"/>
    <x v="0"/>
    <x v="0"/>
    <x v="0"/>
    <x v="2"/>
    <x v="1"/>
    <n v="164.87349448600003"/>
  </r>
  <r>
    <x v="2"/>
    <x v="0"/>
    <x v="0"/>
    <x v="0"/>
    <x v="3"/>
    <x v="1"/>
    <n v="2265.8098375300001"/>
  </r>
  <r>
    <x v="2"/>
    <x v="0"/>
    <x v="0"/>
    <x v="0"/>
    <x v="4"/>
    <x v="1"/>
    <n v="97.387435000000011"/>
  </r>
  <r>
    <x v="2"/>
    <x v="0"/>
    <x v="0"/>
    <x v="0"/>
    <x v="5"/>
    <x v="1"/>
    <n v="1356.02034875206"/>
  </r>
  <r>
    <x v="2"/>
    <x v="0"/>
    <x v="0"/>
    <x v="1"/>
    <x v="0"/>
    <x v="1"/>
    <n v="2.0768"/>
  </r>
  <r>
    <x v="2"/>
    <x v="0"/>
    <x v="0"/>
    <x v="1"/>
    <x v="0"/>
    <x v="0"/>
    <n v="42924.52"/>
  </r>
  <r>
    <x v="2"/>
    <x v="0"/>
    <x v="0"/>
    <x v="1"/>
    <x v="1"/>
    <x v="1"/>
    <n v="1046.6575523881365"/>
  </r>
  <r>
    <x v="2"/>
    <x v="0"/>
    <x v="0"/>
    <x v="1"/>
    <x v="2"/>
    <x v="1"/>
    <n v="510.17680000000001"/>
  </r>
  <r>
    <x v="2"/>
    <x v="0"/>
    <x v="0"/>
    <x v="1"/>
    <x v="3"/>
    <x v="1"/>
    <n v="5457.1445749999993"/>
  </r>
  <r>
    <x v="2"/>
    <x v="0"/>
    <x v="0"/>
    <x v="1"/>
    <x v="4"/>
    <x v="1"/>
    <n v="105.25164999999998"/>
  </r>
  <r>
    <x v="2"/>
    <x v="0"/>
    <x v="0"/>
    <x v="1"/>
    <x v="5"/>
    <x v="1"/>
    <n v="1293.9982799999998"/>
  </r>
  <r>
    <x v="2"/>
    <x v="0"/>
    <x v="0"/>
    <x v="2"/>
    <x v="0"/>
    <x v="1"/>
    <n v="4.9619999999999997"/>
  </r>
  <r>
    <x v="2"/>
    <x v="0"/>
    <x v="0"/>
    <x v="2"/>
    <x v="1"/>
    <x v="1"/>
    <n v="1205.1786000000004"/>
  </r>
  <r>
    <x v="2"/>
    <x v="0"/>
    <x v="0"/>
    <x v="2"/>
    <x v="2"/>
    <x v="1"/>
    <n v="360.93900000000008"/>
  </r>
  <r>
    <x v="2"/>
    <x v="0"/>
    <x v="0"/>
    <x v="2"/>
    <x v="3"/>
    <x v="1"/>
    <n v="50.2866"/>
  </r>
  <r>
    <x v="2"/>
    <x v="0"/>
    <x v="0"/>
    <x v="2"/>
    <x v="4"/>
    <x v="1"/>
    <n v="46.414500000000004"/>
  </r>
  <r>
    <x v="2"/>
    <x v="0"/>
    <x v="0"/>
    <x v="2"/>
    <x v="5"/>
    <x v="1"/>
    <n v="1955.3706"/>
  </r>
  <r>
    <x v="2"/>
    <x v="0"/>
    <x v="0"/>
    <x v="3"/>
    <x v="0"/>
    <x v="1"/>
    <n v="2.1640000000000001"/>
  </r>
  <r>
    <x v="2"/>
    <x v="0"/>
    <x v="0"/>
    <x v="3"/>
    <x v="0"/>
    <x v="0"/>
    <n v="40345.800000000003"/>
  </r>
  <r>
    <x v="2"/>
    <x v="0"/>
    <x v="0"/>
    <x v="3"/>
    <x v="1"/>
    <x v="1"/>
    <n v="36.735599999999998"/>
  </r>
  <r>
    <x v="2"/>
    <x v="0"/>
    <x v="0"/>
    <x v="3"/>
    <x v="2"/>
    <x v="1"/>
    <n v="48.576000000000008"/>
  </r>
  <r>
    <x v="2"/>
    <x v="0"/>
    <x v="0"/>
    <x v="3"/>
    <x v="3"/>
    <x v="1"/>
    <n v="0.21127999999999997"/>
  </r>
  <r>
    <x v="2"/>
    <x v="0"/>
    <x v="0"/>
    <x v="3"/>
    <x v="4"/>
    <x v="1"/>
    <n v="73.365134999999995"/>
  </r>
  <r>
    <x v="2"/>
    <x v="0"/>
    <x v="0"/>
    <x v="3"/>
    <x v="5"/>
    <x v="1"/>
    <n v="2213.4406450000001"/>
  </r>
  <r>
    <x v="2"/>
    <x v="0"/>
    <x v="0"/>
    <x v="4"/>
    <x v="0"/>
    <x v="1"/>
    <n v="5.4639999999999995"/>
  </r>
  <r>
    <x v="2"/>
    <x v="0"/>
    <x v="0"/>
    <x v="4"/>
    <x v="0"/>
    <x v="0"/>
    <n v="128600.3"/>
  </r>
  <r>
    <x v="2"/>
    <x v="0"/>
    <x v="0"/>
    <x v="4"/>
    <x v="1"/>
    <x v="1"/>
    <n v="351.03923193745419"/>
  </r>
  <r>
    <x v="2"/>
    <x v="0"/>
    <x v="0"/>
    <x v="4"/>
    <x v="2"/>
    <x v="1"/>
    <n v="2872.7021873785088"/>
  </r>
  <r>
    <x v="2"/>
    <x v="0"/>
    <x v="0"/>
    <x v="4"/>
    <x v="3"/>
    <x v="1"/>
    <n v="5.7414051437634332E-3"/>
  </r>
  <r>
    <x v="2"/>
    <x v="0"/>
    <x v="0"/>
    <x v="4"/>
    <x v="4"/>
    <x v="1"/>
    <n v="81.71824773447652"/>
  </r>
  <r>
    <x v="2"/>
    <x v="0"/>
    <x v="0"/>
    <x v="4"/>
    <x v="5"/>
    <x v="1"/>
    <n v="1946.7495310246218"/>
  </r>
  <r>
    <x v="2"/>
    <x v="0"/>
    <x v="0"/>
    <x v="5"/>
    <x v="0"/>
    <x v="1"/>
    <n v="0.186"/>
  </r>
  <r>
    <x v="2"/>
    <x v="0"/>
    <x v="0"/>
    <x v="5"/>
    <x v="0"/>
    <x v="0"/>
    <n v="125423.68500000001"/>
  </r>
  <r>
    <x v="2"/>
    <x v="0"/>
    <x v="0"/>
    <x v="5"/>
    <x v="1"/>
    <x v="1"/>
    <n v="1493.3835029729676"/>
  </r>
  <r>
    <x v="2"/>
    <x v="0"/>
    <x v="0"/>
    <x v="5"/>
    <x v="2"/>
    <x v="1"/>
    <n v="5.1419640238751425"/>
  </r>
  <r>
    <x v="2"/>
    <x v="0"/>
    <x v="0"/>
    <x v="5"/>
    <x v="3"/>
    <x v="1"/>
    <n v="0.27499999999999997"/>
  </r>
  <r>
    <x v="2"/>
    <x v="0"/>
    <x v="0"/>
    <x v="5"/>
    <x v="4"/>
    <x v="1"/>
    <n v="22.104000000000003"/>
  </r>
  <r>
    <x v="2"/>
    <x v="0"/>
    <x v="0"/>
    <x v="5"/>
    <x v="5"/>
    <x v="1"/>
    <n v="4182.3046677293678"/>
  </r>
  <r>
    <x v="2"/>
    <x v="0"/>
    <x v="0"/>
    <x v="6"/>
    <x v="1"/>
    <x v="1"/>
    <n v="913.63037988454562"/>
  </r>
  <r>
    <x v="2"/>
    <x v="0"/>
    <x v="0"/>
    <x v="6"/>
    <x v="2"/>
    <x v="1"/>
    <n v="2.2282080765613759"/>
  </r>
  <r>
    <x v="2"/>
    <x v="0"/>
    <x v="0"/>
    <x v="6"/>
    <x v="3"/>
    <x v="1"/>
    <n v="14.901881015587534"/>
  </r>
  <r>
    <x v="2"/>
    <x v="0"/>
    <x v="0"/>
    <x v="6"/>
    <x v="4"/>
    <x v="1"/>
    <n v="48.873999999999995"/>
  </r>
  <r>
    <x v="2"/>
    <x v="0"/>
    <x v="0"/>
    <x v="6"/>
    <x v="5"/>
    <x v="1"/>
    <n v="479.05103810000008"/>
  </r>
  <r>
    <x v="2"/>
    <x v="0"/>
    <x v="0"/>
    <x v="7"/>
    <x v="0"/>
    <x v="1"/>
    <n v="9.6527341047169778E-3"/>
  </r>
  <r>
    <x v="2"/>
    <x v="0"/>
    <x v="0"/>
    <x v="7"/>
    <x v="1"/>
    <x v="1"/>
    <n v="1658.6526032901193"/>
  </r>
  <r>
    <x v="2"/>
    <x v="0"/>
    <x v="0"/>
    <x v="7"/>
    <x v="2"/>
    <x v="1"/>
    <n v="203.58099999999996"/>
  </r>
  <r>
    <x v="2"/>
    <x v="0"/>
    <x v="0"/>
    <x v="7"/>
    <x v="3"/>
    <x v="1"/>
    <n v="163.39534557611455"/>
  </r>
  <r>
    <x v="2"/>
    <x v="0"/>
    <x v="0"/>
    <x v="7"/>
    <x v="4"/>
    <x v="1"/>
    <n v="13.782989920290429"/>
  </r>
  <r>
    <x v="2"/>
    <x v="0"/>
    <x v="0"/>
    <x v="7"/>
    <x v="5"/>
    <x v="1"/>
    <n v="681.02700996194767"/>
  </r>
  <r>
    <x v="2"/>
    <x v="0"/>
    <x v="0"/>
    <x v="8"/>
    <x v="1"/>
    <x v="1"/>
    <n v="592.26750000000004"/>
  </r>
  <r>
    <x v="2"/>
    <x v="0"/>
    <x v="0"/>
    <x v="8"/>
    <x v="2"/>
    <x v="1"/>
    <n v="1175.6717999999998"/>
  </r>
  <r>
    <x v="2"/>
    <x v="0"/>
    <x v="0"/>
    <x v="8"/>
    <x v="3"/>
    <x v="1"/>
    <n v="5.5971288131758348E-2"/>
  </r>
  <r>
    <x v="2"/>
    <x v="0"/>
    <x v="0"/>
    <x v="8"/>
    <x v="4"/>
    <x v="1"/>
    <n v="53.907000000000004"/>
  </r>
  <r>
    <x v="2"/>
    <x v="0"/>
    <x v="0"/>
    <x v="8"/>
    <x v="5"/>
    <x v="1"/>
    <n v="881.19739169192337"/>
  </r>
  <r>
    <x v="2"/>
    <x v="0"/>
    <x v="1"/>
    <x v="0"/>
    <x v="0"/>
    <x v="1"/>
    <n v="0.11203417"/>
  </r>
  <r>
    <x v="2"/>
    <x v="0"/>
    <x v="1"/>
    <x v="0"/>
    <x v="0"/>
    <x v="0"/>
    <n v="90.75"/>
  </r>
  <r>
    <x v="2"/>
    <x v="0"/>
    <x v="1"/>
    <x v="0"/>
    <x v="1"/>
    <x v="1"/>
    <n v="1499.7094630372176"/>
  </r>
  <r>
    <x v="2"/>
    <x v="0"/>
    <x v="1"/>
    <x v="0"/>
    <x v="2"/>
    <x v="1"/>
    <n v="164.32174022999999"/>
  </r>
  <r>
    <x v="2"/>
    <x v="0"/>
    <x v="1"/>
    <x v="0"/>
    <x v="3"/>
    <x v="1"/>
    <n v="2786.3161526566669"/>
  </r>
  <r>
    <x v="2"/>
    <x v="0"/>
    <x v="1"/>
    <x v="0"/>
    <x v="4"/>
    <x v="1"/>
    <n v="107.50174800000001"/>
  </r>
  <r>
    <x v="2"/>
    <x v="0"/>
    <x v="1"/>
    <x v="0"/>
    <x v="5"/>
    <x v="1"/>
    <n v="903.68178125022007"/>
  </r>
  <r>
    <x v="2"/>
    <x v="0"/>
    <x v="1"/>
    <x v="1"/>
    <x v="0"/>
    <x v="1"/>
    <n v="3.2000000000000001E-2"/>
  </r>
  <r>
    <x v="2"/>
    <x v="0"/>
    <x v="1"/>
    <x v="1"/>
    <x v="1"/>
    <x v="1"/>
    <n v="1705.1292690634475"/>
  </r>
  <r>
    <x v="2"/>
    <x v="0"/>
    <x v="1"/>
    <x v="1"/>
    <x v="2"/>
    <x v="1"/>
    <n v="842.88699999999994"/>
  </r>
  <r>
    <x v="2"/>
    <x v="0"/>
    <x v="1"/>
    <x v="1"/>
    <x v="3"/>
    <x v="1"/>
    <n v="1290.8316650000002"/>
  </r>
  <r>
    <x v="2"/>
    <x v="0"/>
    <x v="1"/>
    <x v="1"/>
    <x v="4"/>
    <x v="1"/>
    <n v="191.03635"/>
  </r>
  <r>
    <x v="2"/>
    <x v="0"/>
    <x v="1"/>
    <x v="1"/>
    <x v="5"/>
    <x v="1"/>
    <n v="775.40420000000006"/>
  </r>
  <r>
    <x v="2"/>
    <x v="0"/>
    <x v="1"/>
    <x v="2"/>
    <x v="0"/>
    <x v="1"/>
    <n v="2.8879999999999999"/>
  </r>
  <r>
    <x v="2"/>
    <x v="0"/>
    <x v="1"/>
    <x v="2"/>
    <x v="1"/>
    <x v="1"/>
    <n v="773.42940000000021"/>
  </r>
  <r>
    <x v="2"/>
    <x v="0"/>
    <x v="1"/>
    <x v="2"/>
    <x v="2"/>
    <x v="1"/>
    <n v="184.26000000000002"/>
  </r>
  <r>
    <x v="2"/>
    <x v="0"/>
    <x v="1"/>
    <x v="2"/>
    <x v="3"/>
    <x v="1"/>
    <n v="65.1066"/>
  </r>
  <r>
    <x v="2"/>
    <x v="0"/>
    <x v="1"/>
    <x v="2"/>
    <x v="4"/>
    <x v="1"/>
    <n v="46.156300000000002"/>
  </r>
  <r>
    <x v="2"/>
    <x v="0"/>
    <x v="1"/>
    <x v="2"/>
    <x v="5"/>
    <x v="1"/>
    <n v="1454.4847"/>
  </r>
  <r>
    <x v="2"/>
    <x v="0"/>
    <x v="1"/>
    <x v="3"/>
    <x v="0"/>
    <x v="1"/>
    <n v="1.5289999999999999"/>
  </r>
  <r>
    <x v="2"/>
    <x v="0"/>
    <x v="1"/>
    <x v="3"/>
    <x v="1"/>
    <x v="1"/>
    <n v="71.74436"/>
  </r>
  <r>
    <x v="2"/>
    <x v="0"/>
    <x v="1"/>
    <x v="3"/>
    <x v="2"/>
    <x v="1"/>
    <n v="129.15799999999999"/>
  </r>
  <r>
    <x v="2"/>
    <x v="0"/>
    <x v="1"/>
    <x v="3"/>
    <x v="3"/>
    <x v="1"/>
    <n v="8.6179999999999993E-2"/>
  </r>
  <r>
    <x v="2"/>
    <x v="0"/>
    <x v="1"/>
    <x v="3"/>
    <x v="4"/>
    <x v="1"/>
    <n v="81.631809999999987"/>
  </r>
  <r>
    <x v="2"/>
    <x v="0"/>
    <x v="1"/>
    <x v="3"/>
    <x v="5"/>
    <x v="1"/>
    <n v="1447.4428700000001"/>
  </r>
  <r>
    <x v="2"/>
    <x v="0"/>
    <x v="1"/>
    <x v="4"/>
    <x v="0"/>
    <x v="1"/>
    <n v="1.0069999999999999"/>
  </r>
  <r>
    <x v="2"/>
    <x v="0"/>
    <x v="1"/>
    <x v="4"/>
    <x v="1"/>
    <x v="1"/>
    <n v="102.325524719917"/>
  </r>
  <r>
    <x v="2"/>
    <x v="0"/>
    <x v="1"/>
    <x v="4"/>
    <x v="2"/>
    <x v="1"/>
    <n v="9.7643999445025056"/>
  </r>
  <r>
    <x v="2"/>
    <x v="0"/>
    <x v="1"/>
    <x v="4"/>
    <x v="3"/>
    <x v="1"/>
    <n v="0.11138325978901061"/>
  </r>
  <r>
    <x v="2"/>
    <x v="0"/>
    <x v="1"/>
    <x v="4"/>
    <x v="4"/>
    <x v="1"/>
    <n v="56.537057337683322"/>
  </r>
  <r>
    <x v="2"/>
    <x v="0"/>
    <x v="1"/>
    <x v="4"/>
    <x v="5"/>
    <x v="1"/>
    <n v="936.2933915677861"/>
  </r>
  <r>
    <x v="2"/>
    <x v="0"/>
    <x v="1"/>
    <x v="5"/>
    <x v="0"/>
    <x v="1"/>
    <n v="0.57699999999999996"/>
  </r>
  <r>
    <x v="2"/>
    <x v="0"/>
    <x v="1"/>
    <x v="5"/>
    <x v="1"/>
    <x v="1"/>
    <n v="640.21484000207465"/>
  </r>
  <r>
    <x v="2"/>
    <x v="0"/>
    <x v="1"/>
    <x v="5"/>
    <x v="2"/>
    <x v="1"/>
    <n v="927.97333821905772"/>
  </r>
  <r>
    <x v="2"/>
    <x v="0"/>
    <x v="1"/>
    <x v="5"/>
    <x v="3"/>
    <x v="1"/>
    <n v="15.763999999999999"/>
  </r>
  <r>
    <x v="2"/>
    <x v="0"/>
    <x v="1"/>
    <x v="5"/>
    <x v="4"/>
    <x v="1"/>
    <n v="22.792999999999999"/>
  </r>
  <r>
    <x v="2"/>
    <x v="0"/>
    <x v="1"/>
    <x v="5"/>
    <x v="5"/>
    <x v="1"/>
    <n v="1858.1971566171001"/>
  </r>
  <r>
    <x v="2"/>
    <x v="0"/>
    <x v="1"/>
    <x v="6"/>
    <x v="1"/>
    <x v="1"/>
    <n v="1343.7783256553771"/>
  </r>
  <r>
    <x v="2"/>
    <x v="0"/>
    <x v="1"/>
    <x v="6"/>
    <x v="2"/>
    <x v="1"/>
    <n v="444.93560535203983"/>
  </r>
  <r>
    <x v="2"/>
    <x v="0"/>
    <x v="1"/>
    <x v="6"/>
    <x v="3"/>
    <x v="1"/>
    <n v="4526.6721284008663"/>
  </r>
  <r>
    <x v="2"/>
    <x v="0"/>
    <x v="1"/>
    <x v="6"/>
    <x v="4"/>
    <x v="1"/>
    <n v="45.798000000000002"/>
  </r>
  <r>
    <x v="2"/>
    <x v="0"/>
    <x v="1"/>
    <x v="6"/>
    <x v="5"/>
    <x v="1"/>
    <n v="282.09199999999998"/>
  </r>
  <r>
    <x v="2"/>
    <x v="0"/>
    <x v="1"/>
    <x v="7"/>
    <x v="0"/>
    <x v="1"/>
    <n v="1.7687002958238887E-4"/>
  </r>
  <r>
    <x v="2"/>
    <x v="0"/>
    <x v="1"/>
    <x v="7"/>
    <x v="1"/>
    <x v="1"/>
    <n v="2159.1184844970762"/>
  </r>
  <r>
    <x v="2"/>
    <x v="0"/>
    <x v="1"/>
    <x v="7"/>
    <x v="2"/>
    <x v="1"/>
    <n v="30.465599291170875"/>
  </r>
  <r>
    <x v="2"/>
    <x v="0"/>
    <x v="1"/>
    <x v="7"/>
    <x v="3"/>
    <x v="1"/>
    <n v="243.34775336951509"/>
  </r>
  <r>
    <x v="2"/>
    <x v="0"/>
    <x v="1"/>
    <x v="7"/>
    <x v="4"/>
    <x v="1"/>
    <n v="19.778495157603981"/>
  </r>
  <r>
    <x v="2"/>
    <x v="0"/>
    <x v="1"/>
    <x v="7"/>
    <x v="5"/>
    <x v="1"/>
    <n v="664.71729125367665"/>
  </r>
  <r>
    <x v="2"/>
    <x v="0"/>
    <x v="1"/>
    <x v="8"/>
    <x v="1"/>
    <x v="1"/>
    <n v="2268.9471000000008"/>
  </r>
  <r>
    <x v="2"/>
    <x v="0"/>
    <x v="1"/>
    <x v="8"/>
    <x v="2"/>
    <x v="1"/>
    <n v="211.10415000000003"/>
  </r>
  <r>
    <x v="2"/>
    <x v="0"/>
    <x v="1"/>
    <x v="8"/>
    <x v="3"/>
    <x v="1"/>
    <n v="21.905430780801773"/>
  </r>
  <r>
    <x v="2"/>
    <x v="0"/>
    <x v="1"/>
    <x v="8"/>
    <x v="4"/>
    <x v="1"/>
    <n v="56.421999999999969"/>
  </r>
  <r>
    <x v="2"/>
    <x v="0"/>
    <x v="1"/>
    <x v="8"/>
    <x v="5"/>
    <x v="1"/>
    <n v="288.30278342770737"/>
  </r>
  <r>
    <x v="2"/>
    <x v="0"/>
    <x v="2"/>
    <x v="0"/>
    <x v="0"/>
    <x v="1"/>
    <n v="2.0859000000000001E-4"/>
  </r>
  <r>
    <x v="2"/>
    <x v="0"/>
    <x v="2"/>
    <x v="0"/>
    <x v="1"/>
    <x v="1"/>
    <n v="885.00602847606126"/>
  </r>
  <r>
    <x v="2"/>
    <x v="0"/>
    <x v="2"/>
    <x v="0"/>
    <x v="2"/>
    <x v="1"/>
    <n v="289.61278843600002"/>
  </r>
  <r>
    <x v="2"/>
    <x v="0"/>
    <x v="2"/>
    <x v="0"/>
    <x v="3"/>
    <x v="1"/>
    <n v="7128.8776024533336"/>
  </r>
  <r>
    <x v="2"/>
    <x v="0"/>
    <x v="2"/>
    <x v="0"/>
    <x v="4"/>
    <x v="1"/>
    <n v="101.05321500000001"/>
  </r>
  <r>
    <x v="2"/>
    <x v="0"/>
    <x v="2"/>
    <x v="0"/>
    <x v="5"/>
    <x v="1"/>
    <n v="52.262120255440017"/>
  </r>
  <r>
    <x v="2"/>
    <x v="0"/>
    <x v="2"/>
    <x v="1"/>
    <x v="1"/>
    <x v="1"/>
    <n v="2994.3201097241895"/>
  </r>
  <r>
    <x v="2"/>
    <x v="0"/>
    <x v="2"/>
    <x v="1"/>
    <x v="2"/>
    <x v="1"/>
    <n v="674.57580000000007"/>
  </r>
  <r>
    <x v="2"/>
    <x v="0"/>
    <x v="2"/>
    <x v="1"/>
    <x v="3"/>
    <x v="1"/>
    <n v="5834.998955"/>
  </r>
  <r>
    <x v="2"/>
    <x v="0"/>
    <x v="2"/>
    <x v="1"/>
    <x v="4"/>
    <x v="1"/>
    <n v="124.87864999999999"/>
  </r>
  <r>
    <x v="2"/>
    <x v="0"/>
    <x v="2"/>
    <x v="1"/>
    <x v="5"/>
    <x v="1"/>
    <n v="283.20287999999994"/>
  </r>
  <r>
    <x v="2"/>
    <x v="0"/>
    <x v="2"/>
    <x v="2"/>
    <x v="0"/>
    <x v="1"/>
    <n v="2.7749999999999999"/>
  </r>
  <r>
    <x v="2"/>
    <x v="0"/>
    <x v="2"/>
    <x v="2"/>
    <x v="1"/>
    <x v="1"/>
    <n v="829.30400000000009"/>
  </r>
  <r>
    <x v="2"/>
    <x v="0"/>
    <x v="2"/>
    <x v="2"/>
    <x v="2"/>
    <x v="1"/>
    <n v="5.0699999999999994"/>
  </r>
  <r>
    <x v="2"/>
    <x v="0"/>
    <x v="2"/>
    <x v="2"/>
    <x v="3"/>
    <x v="1"/>
    <n v="106.34"/>
  </r>
  <r>
    <x v="2"/>
    <x v="0"/>
    <x v="2"/>
    <x v="2"/>
    <x v="4"/>
    <x v="1"/>
    <n v="82.942000000000007"/>
  </r>
  <r>
    <x v="2"/>
    <x v="0"/>
    <x v="2"/>
    <x v="2"/>
    <x v="5"/>
    <x v="1"/>
    <n v="879.03880000000004"/>
  </r>
  <r>
    <x v="2"/>
    <x v="0"/>
    <x v="2"/>
    <x v="3"/>
    <x v="0"/>
    <x v="1"/>
    <n v="2.9450000000000003"/>
  </r>
  <r>
    <x v="2"/>
    <x v="0"/>
    <x v="2"/>
    <x v="3"/>
    <x v="1"/>
    <x v="1"/>
    <n v="498.86430000000007"/>
  </r>
  <r>
    <x v="2"/>
    <x v="0"/>
    <x v="2"/>
    <x v="3"/>
    <x v="2"/>
    <x v="1"/>
    <n v="288.27000000000004"/>
  </r>
  <r>
    <x v="2"/>
    <x v="0"/>
    <x v="2"/>
    <x v="3"/>
    <x v="3"/>
    <x v="1"/>
    <n v="0.65885999999999989"/>
  </r>
  <r>
    <x v="2"/>
    <x v="0"/>
    <x v="2"/>
    <x v="3"/>
    <x v="4"/>
    <x v="1"/>
    <n v="97.154074999999992"/>
  </r>
  <r>
    <x v="2"/>
    <x v="0"/>
    <x v="2"/>
    <x v="3"/>
    <x v="5"/>
    <x v="1"/>
    <n v="278.98376500000001"/>
  </r>
  <r>
    <x v="2"/>
    <x v="0"/>
    <x v="2"/>
    <x v="4"/>
    <x v="0"/>
    <x v="1"/>
    <n v="0.58600000000000008"/>
  </r>
  <r>
    <x v="2"/>
    <x v="0"/>
    <x v="2"/>
    <x v="4"/>
    <x v="1"/>
    <x v="1"/>
    <n v="1344.5804583539191"/>
  </r>
  <r>
    <x v="2"/>
    <x v="0"/>
    <x v="2"/>
    <x v="4"/>
    <x v="2"/>
    <x v="1"/>
    <n v="236.42873157718134"/>
  </r>
  <r>
    <x v="2"/>
    <x v="0"/>
    <x v="2"/>
    <x v="4"/>
    <x v="3"/>
    <x v="1"/>
    <n v="5.806857162402336"/>
  </r>
  <r>
    <x v="2"/>
    <x v="0"/>
    <x v="2"/>
    <x v="4"/>
    <x v="4"/>
    <x v="1"/>
    <n v="88.019654418859432"/>
  </r>
  <r>
    <x v="2"/>
    <x v="0"/>
    <x v="2"/>
    <x v="4"/>
    <x v="5"/>
    <x v="1"/>
    <n v="181.32470646288789"/>
  </r>
  <r>
    <x v="2"/>
    <x v="0"/>
    <x v="2"/>
    <x v="5"/>
    <x v="0"/>
    <x v="1"/>
    <n v="8.9290000000000003"/>
  </r>
  <r>
    <x v="2"/>
    <x v="0"/>
    <x v="2"/>
    <x v="5"/>
    <x v="1"/>
    <x v="1"/>
    <n v="2496.3867041812064"/>
  </r>
  <r>
    <x v="2"/>
    <x v="0"/>
    <x v="2"/>
    <x v="5"/>
    <x v="2"/>
    <x v="1"/>
    <n v="195.76592602796075"/>
  </r>
  <r>
    <x v="2"/>
    <x v="0"/>
    <x v="2"/>
    <x v="5"/>
    <x v="3"/>
    <x v="1"/>
    <n v="4.1690000000000005"/>
  </r>
  <r>
    <x v="2"/>
    <x v="0"/>
    <x v="2"/>
    <x v="5"/>
    <x v="4"/>
    <x v="1"/>
    <n v="41.384000000000007"/>
  </r>
  <r>
    <x v="2"/>
    <x v="0"/>
    <x v="2"/>
    <x v="5"/>
    <x v="5"/>
    <x v="1"/>
    <n v="265.70685809087445"/>
  </r>
  <r>
    <x v="2"/>
    <x v="0"/>
    <x v="2"/>
    <x v="6"/>
    <x v="0"/>
    <x v="1"/>
    <n v="46.75"/>
  </r>
  <r>
    <x v="2"/>
    <x v="0"/>
    <x v="2"/>
    <x v="6"/>
    <x v="1"/>
    <x v="1"/>
    <n v="1260.287765412098"/>
  </r>
  <r>
    <x v="2"/>
    <x v="0"/>
    <x v="2"/>
    <x v="6"/>
    <x v="2"/>
    <x v="1"/>
    <n v="68.000950185224369"/>
  </r>
  <r>
    <x v="2"/>
    <x v="0"/>
    <x v="2"/>
    <x v="6"/>
    <x v="3"/>
    <x v="1"/>
    <n v="18.696463960971172"/>
  </r>
  <r>
    <x v="2"/>
    <x v="0"/>
    <x v="2"/>
    <x v="6"/>
    <x v="4"/>
    <x v="1"/>
    <n v="67.519347673815133"/>
  </r>
  <r>
    <x v="2"/>
    <x v="0"/>
    <x v="2"/>
    <x v="6"/>
    <x v="5"/>
    <x v="1"/>
    <n v="294.14274402802391"/>
  </r>
  <r>
    <x v="2"/>
    <x v="0"/>
    <x v="2"/>
    <x v="7"/>
    <x v="1"/>
    <x v="1"/>
    <n v="1666.5983207303627"/>
  </r>
  <r>
    <x v="2"/>
    <x v="0"/>
    <x v="2"/>
    <x v="7"/>
    <x v="2"/>
    <x v="1"/>
    <n v="24.60917030219014"/>
  </r>
  <r>
    <x v="2"/>
    <x v="0"/>
    <x v="2"/>
    <x v="7"/>
    <x v="3"/>
    <x v="1"/>
    <n v="113.13783790726031"/>
  </r>
  <r>
    <x v="2"/>
    <x v="0"/>
    <x v="2"/>
    <x v="7"/>
    <x v="4"/>
    <x v="1"/>
    <n v="15.487221594191464"/>
  </r>
  <r>
    <x v="2"/>
    <x v="0"/>
    <x v="2"/>
    <x v="7"/>
    <x v="5"/>
    <x v="1"/>
    <n v="841.29989355779389"/>
  </r>
  <r>
    <x v="2"/>
    <x v="0"/>
    <x v="2"/>
    <x v="8"/>
    <x v="1"/>
    <x v="1"/>
    <n v="2412.1028999999999"/>
  </r>
  <r>
    <x v="2"/>
    <x v="0"/>
    <x v="2"/>
    <x v="8"/>
    <x v="2"/>
    <x v="1"/>
    <n v="77.21350000000001"/>
  </r>
  <r>
    <x v="2"/>
    <x v="0"/>
    <x v="2"/>
    <x v="8"/>
    <x v="3"/>
    <x v="1"/>
    <n v="14.200508528356979"/>
  </r>
  <r>
    <x v="2"/>
    <x v="0"/>
    <x v="2"/>
    <x v="8"/>
    <x v="4"/>
    <x v="1"/>
    <n v="59.569999999999958"/>
  </r>
  <r>
    <x v="2"/>
    <x v="0"/>
    <x v="2"/>
    <x v="8"/>
    <x v="5"/>
    <x v="1"/>
    <n v="356.76261334313364"/>
  </r>
  <r>
    <x v="2"/>
    <x v="0"/>
    <x v="3"/>
    <x v="0"/>
    <x v="0"/>
    <x v="1"/>
    <n v="8.4716609999999998E-2"/>
  </r>
  <r>
    <x v="2"/>
    <x v="0"/>
    <x v="3"/>
    <x v="0"/>
    <x v="1"/>
    <x v="1"/>
    <n v="4802.2633712873867"/>
  </r>
  <r>
    <x v="2"/>
    <x v="0"/>
    <x v="3"/>
    <x v="0"/>
    <x v="2"/>
    <x v="1"/>
    <n v="99.157482934000001"/>
  </r>
  <r>
    <x v="2"/>
    <x v="0"/>
    <x v="3"/>
    <x v="0"/>
    <x v="3"/>
    <x v="1"/>
    <n v="543.59958241000015"/>
  </r>
  <r>
    <x v="2"/>
    <x v="0"/>
    <x v="3"/>
    <x v="0"/>
    <x v="4"/>
    <x v="1"/>
    <n v="131.338527"/>
  </r>
  <r>
    <x v="2"/>
    <x v="0"/>
    <x v="3"/>
    <x v="0"/>
    <x v="5"/>
    <x v="1"/>
    <n v="589.63936571199997"/>
  </r>
  <r>
    <x v="2"/>
    <x v="0"/>
    <x v="3"/>
    <x v="1"/>
    <x v="0"/>
    <x v="1"/>
    <n v="6.4000000000000001E-2"/>
  </r>
  <r>
    <x v="2"/>
    <x v="0"/>
    <x v="3"/>
    <x v="1"/>
    <x v="0"/>
    <x v="0"/>
    <n v="10090.640000000001"/>
  </r>
  <r>
    <x v="2"/>
    <x v="0"/>
    <x v="3"/>
    <x v="1"/>
    <x v="1"/>
    <x v="1"/>
    <n v="707.55124272087789"/>
  </r>
  <r>
    <x v="2"/>
    <x v="0"/>
    <x v="3"/>
    <x v="1"/>
    <x v="2"/>
    <x v="1"/>
    <n v="321.33"/>
  </r>
  <r>
    <x v="2"/>
    <x v="0"/>
    <x v="3"/>
    <x v="1"/>
    <x v="3"/>
    <x v="1"/>
    <n v="654.45617000000004"/>
  </r>
  <r>
    <x v="2"/>
    <x v="0"/>
    <x v="3"/>
    <x v="1"/>
    <x v="4"/>
    <x v="1"/>
    <n v="254.08225000000002"/>
  </r>
  <r>
    <x v="2"/>
    <x v="0"/>
    <x v="3"/>
    <x v="1"/>
    <x v="5"/>
    <x v="1"/>
    <n v="19.598599999999998"/>
  </r>
  <r>
    <x v="2"/>
    <x v="0"/>
    <x v="3"/>
    <x v="2"/>
    <x v="0"/>
    <x v="1"/>
    <n v="1.7090000000000001"/>
  </r>
  <r>
    <x v="2"/>
    <x v="0"/>
    <x v="3"/>
    <x v="2"/>
    <x v="0"/>
    <x v="0"/>
    <n v="311356.28999999998"/>
  </r>
  <r>
    <x v="2"/>
    <x v="0"/>
    <x v="3"/>
    <x v="2"/>
    <x v="1"/>
    <x v="1"/>
    <n v="984.09420000000011"/>
  </r>
  <r>
    <x v="2"/>
    <x v="0"/>
    <x v="3"/>
    <x v="2"/>
    <x v="2"/>
    <x v="1"/>
    <n v="2.9489999999999998"/>
  </r>
  <r>
    <x v="2"/>
    <x v="0"/>
    <x v="3"/>
    <x v="2"/>
    <x v="3"/>
    <x v="1"/>
    <n v="21.489000000000001"/>
  </r>
  <r>
    <x v="2"/>
    <x v="0"/>
    <x v="3"/>
    <x v="2"/>
    <x v="4"/>
    <x v="1"/>
    <n v="216.2261"/>
  </r>
  <r>
    <x v="2"/>
    <x v="0"/>
    <x v="3"/>
    <x v="2"/>
    <x v="5"/>
    <x v="1"/>
    <n v="75.7928"/>
  </r>
  <r>
    <x v="2"/>
    <x v="0"/>
    <x v="3"/>
    <x v="3"/>
    <x v="0"/>
    <x v="1"/>
    <n v="36.519999999999996"/>
  </r>
  <r>
    <x v="2"/>
    <x v="0"/>
    <x v="3"/>
    <x v="3"/>
    <x v="0"/>
    <x v="0"/>
    <n v="9.85"/>
  </r>
  <r>
    <x v="2"/>
    <x v="0"/>
    <x v="3"/>
    <x v="3"/>
    <x v="1"/>
    <x v="1"/>
    <n v="214.08651999999998"/>
  </r>
  <r>
    <x v="2"/>
    <x v="0"/>
    <x v="3"/>
    <x v="3"/>
    <x v="2"/>
    <x v="1"/>
    <n v="724.29200000000003"/>
  </r>
  <r>
    <x v="2"/>
    <x v="0"/>
    <x v="3"/>
    <x v="3"/>
    <x v="3"/>
    <x v="1"/>
    <n v="0.19181999999999999"/>
  </r>
  <r>
    <x v="2"/>
    <x v="0"/>
    <x v="3"/>
    <x v="3"/>
    <x v="4"/>
    <x v="1"/>
    <n v="130.31435999999999"/>
  </r>
  <r>
    <x v="2"/>
    <x v="0"/>
    <x v="3"/>
    <x v="3"/>
    <x v="5"/>
    <x v="1"/>
    <n v="132.73749000000001"/>
  </r>
  <r>
    <x v="2"/>
    <x v="0"/>
    <x v="3"/>
    <x v="4"/>
    <x v="0"/>
    <x v="1"/>
    <n v="2.2130000000000001"/>
  </r>
  <r>
    <x v="2"/>
    <x v="0"/>
    <x v="3"/>
    <x v="4"/>
    <x v="0"/>
    <x v="0"/>
    <n v="106029.70499999999"/>
  </r>
  <r>
    <x v="2"/>
    <x v="0"/>
    <x v="3"/>
    <x v="4"/>
    <x v="1"/>
    <x v="1"/>
    <n v="150.82410897972187"/>
  </r>
  <r>
    <x v="2"/>
    <x v="0"/>
    <x v="3"/>
    <x v="4"/>
    <x v="2"/>
    <x v="1"/>
    <n v="31.201615700154186"/>
  </r>
  <r>
    <x v="2"/>
    <x v="0"/>
    <x v="3"/>
    <x v="4"/>
    <x v="3"/>
    <x v="1"/>
    <n v="3.4942191704944254"/>
  </r>
  <r>
    <x v="2"/>
    <x v="0"/>
    <x v="3"/>
    <x v="4"/>
    <x v="4"/>
    <x v="1"/>
    <n v="43.109826550514185"/>
  </r>
  <r>
    <x v="2"/>
    <x v="0"/>
    <x v="3"/>
    <x v="4"/>
    <x v="5"/>
    <x v="1"/>
    <n v="67.587819417165989"/>
  </r>
  <r>
    <x v="2"/>
    <x v="0"/>
    <x v="3"/>
    <x v="5"/>
    <x v="0"/>
    <x v="1"/>
    <n v="0.42399999999999999"/>
  </r>
  <r>
    <x v="2"/>
    <x v="0"/>
    <x v="3"/>
    <x v="5"/>
    <x v="0"/>
    <x v="0"/>
    <n v="245823.21500000003"/>
  </r>
  <r>
    <x v="2"/>
    <x v="0"/>
    <x v="3"/>
    <x v="5"/>
    <x v="1"/>
    <x v="1"/>
    <n v="3075.0539962980006"/>
  </r>
  <r>
    <x v="2"/>
    <x v="0"/>
    <x v="3"/>
    <x v="5"/>
    <x v="2"/>
    <x v="1"/>
    <n v="0.62291069285579015"/>
  </r>
  <r>
    <x v="2"/>
    <x v="0"/>
    <x v="3"/>
    <x v="5"/>
    <x v="3"/>
    <x v="1"/>
    <n v="5.8850000000000007"/>
  </r>
  <r>
    <x v="2"/>
    <x v="0"/>
    <x v="3"/>
    <x v="5"/>
    <x v="4"/>
    <x v="1"/>
    <n v="46.439"/>
  </r>
  <r>
    <x v="2"/>
    <x v="0"/>
    <x v="3"/>
    <x v="5"/>
    <x v="5"/>
    <x v="1"/>
    <n v="46.551034169156814"/>
  </r>
  <r>
    <x v="2"/>
    <x v="0"/>
    <x v="3"/>
    <x v="6"/>
    <x v="1"/>
    <x v="1"/>
    <n v="1822.7657220575122"/>
  </r>
  <r>
    <x v="2"/>
    <x v="0"/>
    <x v="3"/>
    <x v="6"/>
    <x v="2"/>
    <x v="1"/>
    <n v="1.3920000000000001"/>
  </r>
  <r>
    <x v="2"/>
    <x v="0"/>
    <x v="3"/>
    <x v="6"/>
    <x v="3"/>
    <x v="1"/>
    <n v="4.867"/>
  </r>
  <r>
    <x v="2"/>
    <x v="0"/>
    <x v="3"/>
    <x v="6"/>
    <x v="4"/>
    <x v="1"/>
    <n v="128.69900000000001"/>
  </r>
  <r>
    <x v="2"/>
    <x v="0"/>
    <x v="3"/>
    <x v="6"/>
    <x v="5"/>
    <x v="1"/>
    <n v="183.01123239585829"/>
  </r>
  <r>
    <x v="2"/>
    <x v="0"/>
    <x v="3"/>
    <x v="7"/>
    <x v="1"/>
    <x v="1"/>
    <n v="1822.299006432833"/>
  </r>
  <r>
    <x v="2"/>
    <x v="0"/>
    <x v="3"/>
    <x v="7"/>
    <x v="2"/>
    <x v="1"/>
    <n v="31.927348285982077"/>
  </r>
  <r>
    <x v="2"/>
    <x v="0"/>
    <x v="3"/>
    <x v="7"/>
    <x v="3"/>
    <x v="1"/>
    <n v="15.987608140546183"/>
  </r>
  <r>
    <x v="2"/>
    <x v="0"/>
    <x v="3"/>
    <x v="7"/>
    <x v="4"/>
    <x v="1"/>
    <n v="19.53428409123195"/>
  </r>
  <r>
    <x v="2"/>
    <x v="0"/>
    <x v="3"/>
    <x v="7"/>
    <x v="5"/>
    <x v="1"/>
    <n v="243.44391663876797"/>
  </r>
  <r>
    <x v="2"/>
    <x v="0"/>
    <x v="3"/>
    <x v="8"/>
    <x v="1"/>
    <x v="1"/>
    <n v="1755.8508999999999"/>
  </r>
  <r>
    <x v="2"/>
    <x v="0"/>
    <x v="3"/>
    <x v="8"/>
    <x v="2"/>
    <x v="1"/>
    <n v="81.264252679672765"/>
  </r>
  <r>
    <x v="2"/>
    <x v="0"/>
    <x v="3"/>
    <x v="8"/>
    <x v="3"/>
    <x v="1"/>
    <n v="0.11005074393292238"/>
  </r>
  <r>
    <x v="2"/>
    <x v="0"/>
    <x v="3"/>
    <x v="8"/>
    <x v="4"/>
    <x v="1"/>
    <n v="43.85199999999999"/>
  </r>
  <r>
    <x v="2"/>
    <x v="0"/>
    <x v="3"/>
    <x v="8"/>
    <x v="5"/>
    <x v="1"/>
    <n v="395.12139056126398"/>
  </r>
  <r>
    <x v="2"/>
    <x v="0"/>
    <x v="4"/>
    <x v="0"/>
    <x v="0"/>
    <x v="1"/>
    <n v="0.17546149999999999"/>
  </r>
  <r>
    <x v="2"/>
    <x v="0"/>
    <x v="4"/>
    <x v="0"/>
    <x v="0"/>
    <x v="0"/>
    <n v="209259.72000000003"/>
  </r>
  <r>
    <x v="2"/>
    <x v="0"/>
    <x v="4"/>
    <x v="0"/>
    <x v="1"/>
    <x v="1"/>
    <n v="1432.5660651518958"/>
  </r>
  <r>
    <x v="2"/>
    <x v="0"/>
    <x v="4"/>
    <x v="0"/>
    <x v="2"/>
    <x v="1"/>
    <n v="384.03783672999998"/>
  </r>
  <r>
    <x v="2"/>
    <x v="0"/>
    <x v="4"/>
    <x v="0"/>
    <x v="3"/>
    <x v="1"/>
    <n v="2406.0567034866667"/>
  </r>
  <r>
    <x v="2"/>
    <x v="0"/>
    <x v="4"/>
    <x v="0"/>
    <x v="4"/>
    <x v="1"/>
    <n v="130.55945199999999"/>
  </r>
  <r>
    <x v="2"/>
    <x v="0"/>
    <x v="4"/>
    <x v="0"/>
    <x v="5"/>
    <x v="1"/>
    <n v="596.11608998435997"/>
  </r>
  <r>
    <x v="2"/>
    <x v="0"/>
    <x v="4"/>
    <x v="1"/>
    <x v="0"/>
    <x v="1"/>
    <n v="19.683800000000002"/>
  </r>
  <r>
    <x v="2"/>
    <x v="0"/>
    <x v="4"/>
    <x v="1"/>
    <x v="0"/>
    <x v="0"/>
    <n v="224243.56000000006"/>
  </r>
  <r>
    <x v="2"/>
    <x v="0"/>
    <x v="4"/>
    <x v="1"/>
    <x v="1"/>
    <x v="1"/>
    <n v="177.22563875651588"/>
  </r>
  <r>
    <x v="2"/>
    <x v="0"/>
    <x v="4"/>
    <x v="1"/>
    <x v="2"/>
    <x v="1"/>
    <n v="311.19330000000002"/>
  </r>
  <r>
    <x v="2"/>
    <x v="0"/>
    <x v="4"/>
    <x v="1"/>
    <x v="3"/>
    <x v="1"/>
    <n v="187.74432999999999"/>
  </r>
  <r>
    <x v="2"/>
    <x v="0"/>
    <x v="4"/>
    <x v="1"/>
    <x v="4"/>
    <x v="1"/>
    <n v="150.05975000000001"/>
  </r>
  <r>
    <x v="2"/>
    <x v="0"/>
    <x v="4"/>
    <x v="1"/>
    <x v="5"/>
    <x v="1"/>
    <n v="14.292319999999998"/>
  </r>
  <r>
    <x v="2"/>
    <x v="0"/>
    <x v="4"/>
    <x v="2"/>
    <x v="0"/>
    <x v="1"/>
    <n v="0.83799999999999997"/>
  </r>
  <r>
    <x v="2"/>
    <x v="0"/>
    <x v="4"/>
    <x v="2"/>
    <x v="0"/>
    <x v="0"/>
    <n v="268447.68"/>
  </r>
  <r>
    <x v="2"/>
    <x v="0"/>
    <x v="4"/>
    <x v="2"/>
    <x v="1"/>
    <x v="1"/>
    <n v="148.71179999999998"/>
  </r>
  <r>
    <x v="2"/>
    <x v="0"/>
    <x v="4"/>
    <x v="2"/>
    <x v="2"/>
    <x v="1"/>
    <n v="3.1680000000000001"/>
  </r>
  <r>
    <x v="2"/>
    <x v="0"/>
    <x v="4"/>
    <x v="2"/>
    <x v="3"/>
    <x v="1"/>
    <n v="46.396999999999998"/>
  </r>
  <r>
    <x v="2"/>
    <x v="0"/>
    <x v="4"/>
    <x v="2"/>
    <x v="4"/>
    <x v="1"/>
    <n v="124.19830000000002"/>
  </r>
  <r>
    <x v="2"/>
    <x v="0"/>
    <x v="4"/>
    <x v="2"/>
    <x v="5"/>
    <x v="1"/>
    <n v="45.9313"/>
  </r>
  <r>
    <x v="2"/>
    <x v="0"/>
    <x v="4"/>
    <x v="3"/>
    <x v="0"/>
    <x v="1"/>
    <n v="0.76"/>
  </r>
  <r>
    <x v="2"/>
    <x v="0"/>
    <x v="4"/>
    <x v="3"/>
    <x v="0"/>
    <x v="0"/>
    <n v="7.43"/>
  </r>
  <r>
    <x v="2"/>
    <x v="0"/>
    <x v="4"/>
    <x v="3"/>
    <x v="1"/>
    <x v="1"/>
    <n v="382.53665999999993"/>
  </r>
  <r>
    <x v="2"/>
    <x v="0"/>
    <x v="4"/>
    <x v="3"/>
    <x v="2"/>
    <x v="1"/>
    <n v="2900.0609999999997"/>
  </r>
  <r>
    <x v="2"/>
    <x v="0"/>
    <x v="4"/>
    <x v="3"/>
    <x v="3"/>
    <x v="1"/>
    <n v="0.13344"/>
  </r>
  <r>
    <x v="2"/>
    <x v="0"/>
    <x v="4"/>
    <x v="3"/>
    <x v="4"/>
    <x v="1"/>
    <n v="203.33635000000001"/>
  </r>
  <r>
    <x v="2"/>
    <x v="0"/>
    <x v="4"/>
    <x v="3"/>
    <x v="5"/>
    <x v="1"/>
    <n v="5.3442449999999999"/>
  </r>
  <r>
    <x v="2"/>
    <x v="0"/>
    <x v="4"/>
    <x v="4"/>
    <x v="0"/>
    <x v="1"/>
    <n v="2.1999999999999997"/>
  </r>
  <r>
    <x v="2"/>
    <x v="0"/>
    <x v="4"/>
    <x v="4"/>
    <x v="0"/>
    <x v="0"/>
    <n v="192087.35"/>
  </r>
  <r>
    <x v="2"/>
    <x v="0"/>
    <x v="4"/>
    <x v="4"/>
    <x v="1"/>
    <x v="1"/>
    <n v="35.637545840148903"/>
  </r>
  <r>
    <x v="2"/>
    <x v="0"/>
    <x v="4"/>
    <x v="4"/>
    <x v="2"/>
    <x v="1"/>
    <n v="57.632309081598294"/>
  </r>
  <r>
    <x v="2"/>
    <x v="0"/>
    <x v="4"/>
    <x v="4"/>
    <x v="3"/>
    <x v="1"/>
    <n v="8.1436090559140535"/>
  </r>
  <r>
    <x v="2"/>
    <x v="0"/>
    <x v="4"/>
    <x v="4"/>
    <x v="4"/>
    <x v="1"/>
    <n v="132.97436032767013"/>
  </r>
  <r>
    <x v="2"/>
    <x v="0"/>
    <x v="4"/>
    <x v="4"/>
    <x v="5"/>
    <x v="1"/>
    <n v="1.0886895829285037"/>
  </r>
  <r>
    <x v="2"/>
    <x v="0"/>
    <x v="4"/>
    <x v="5"/>
    <x v="0"/>
    <x v="1"/>
    <n v="0.60299999999999998"/>
  </r>
  <r>
    <x v="2"/>
    <x v="0"/>
    <x v="4"/>
    <x v="5"/>
    <x v="0"/>
    <x v="0"/>
    <n v="458503.84299999999"/>
  </r>
  <r>
    <x v="2"/>
    <x v="0"/>
    <x v="4"/>
    <x v="5"/>
    <x v="1"/>
    <x v="1"/>
    <n v="1624.397577820632"/>
  </r>
  <r>
    <x v="2"/>
    <x v="0"/>
    <x v="4"/>
    <x v="5"/>
    <x v="2"/>
    <x v="1"/>
    <n v="186.65856661487308"/>
  </r>
  <r>
    <x v="2"/>
    <x v="0"/>
    <x v="4"/>
    <x v="5"/>
    <x v="3"/>
    <x v="1"/>
    <n v="79.033227333863792"/>
  </r>
  <r>
    <x v="2"/>
    <x v="0"/>
    <x v="4"/>
    <x v="5"/>
    <x v="4"/>
    <x v="1"/>
    <n v="153.547"/>
  </r>
  <r>
    <x v="2"/>
    <x v="0"/>
    <x v="4"/>
    <x v="5"/>
    <x v="5"/>
    <x v="1"/>
    <n v="1.726"/>
  </r>
  <r>
    <x v="2"/>
    <x v="0"/>
    <x v="4"/>
    <x v="6"/>
    <x v="1"/>
    <x v="1"/>
    <n v="2015.5340178289125"/>
  </r>
  <r>
    <x v="2"/>
    <x v="0"/>
    <x v="4"/>
    <x v="6"/>
    <x v="2"/>
    <x v="1"/>
    <n v="4.3330000000000002"/>
  </r>
  <r>
    <x v="2"/>
    <x v="0"/>
    <x v="4"/>
    <x v="6"/>
    <x v="3"/>
    <x v="1"/>
    <n v="2.5329999999999999"/>
  </r>
  <r>
    <x v="2"/>
    <x v="0"/>
    <x v="4"/>
    <x v="6"/>
    <x v="4"/>
    <x v="1"/>
    <n v="135.79300000000001"/>
  </r>
  <r>
    <x v="2"/>
    <x v="0"/>
    <x v="4"/>
    <x v="6"/>
    <x v="5"/>
    <x v="1"/>
    <n v="2.1892313296903465"/>
  </r>
  <r>
    <x v="2"/>
    <x v="0"/>
    <x v="4"/>
    <x v="7"/>
    <x v="0"/>
    <x v="1"/>
    <n v="1.6468066716812351E-4"/>
  </r>
  <r>
    <x v="2"/>
    <x v="0"/>
    <x v="4"/>
    <x v="7"/>
    <x v="1"/>
    <x v="1"/>
    <n v="2144.048369564895"/>
  </r>
  <r>
    <x v="2"/>
    <x v="0"/>
    <x v="4"/>
    <x v="7"/>
    <x v="2"/>
    <x v="1"/>
    <n v="5.05"/>
  </r>
  <r>
    <x v="2"/>
    <x v="0"/>
    <x v="4"/>
    <x v="7"/>
    <x v="3"/>
    <x v="1"/>
    <n v="20.03"/>
  </r>
  <r>
    <x v="2"/>
    <x v="0"/>
    <x v="4"/>
    <x v="7"/>
    <x v="4"/>
    <x v="1"/>
    <n v="35.833952939783757"/>
  </r>
  <r>
    <x v="2"/>
    <x v="0"/>
    <x v="4"/>
    <x v="7"/>
    <x v="5"/>
    <x v="1"/>
    <n v="103.91484087294197"/>
  </r>
  <r>
    <x v="2"/>
    <x v="0"/>
    <x v="4"/>
    <x v="8"/>
    <x v="1"/>
    <x v="1"/>
    <n v="429.1937999999999"/>
  </r>
  <r>
    <x v="2"/>
    <x v="0"/>
    <x v="4"/>
    <x v="8"/>
    <x v="2"/>
    <x v="1"/>
    <n v="9.0839148603092834"/>
  </r>
  <r>
    <x v="2"/>
    <x v="0"/>
    <x v="4"/>
    <x v="8"/>
    <x v="3"/>
    <x v="1"/>
    <n v="7.4808988863969894"/>
  </r>
  <r>
    <x v="2"/>
    <x v="0"/>
    <x v="4"/>
    <x v="8"/>
    <x v="4"/>
    <x v="1"/>
    <n v="122.53399999999995"/>
  </r>
  <r>
    <x v="2"/>
    <x v="0"/>
    <x v="4"/>
    <x v="8"/>
    <x v="5"/>
    <x v="1"/>
    <n v="5.6560000000000006"/>
  </r>
  <r>
    <x v="2"/>
    <x v="0"/>
    <x v="5"/>
    <x v="0"/>
    <x v="0"/>
    <x v="1"/>
    <n v="0.23074644"/>
  </r>
  <r>
    <x v="2"/>
    <x v="0"/>
    <x v="5"/>
    <x v="0"/>
    <x v="0"/>
    <x v="0"/>
    <n v="317332.27999999997"/>
  </r>
  <r>
    <x v="2"/>
    <x v="0"/>
    <x v="5"/>
    <x v="0"/>
    <x v="1"/>
    <x v="1"/>
    <n v="730.15250645661627"/>
  </r>
  <r>
    <x v="2"/>
    <x v="0"/>
    <x v="5"/>
    <x v="0"/>
    <x v="2"/>
    <x v="1"/>
    <n v="34.005527641999997"/>
  </r>
  <r>
    <x v="2"/>
    <x v="0"/>
    <x v="5"/>
    <x v="0"/>
    <x v="3"/>
    <x v="1"/>
    <n v="3143.8267452366667"/>
  </r>
  <r>
    <x v="2"/>
    <x v="0"/>
    <x v="5"/>
    <x v="0"/>
    <x v="4"/>
    <x v="1"/>
    <n v="190.24309400000001"/>
  </r>
  <r>
    <x v="2"/>
    <x v="0"/>
    <x v="5"/>
    <x v="0"/>
    <x v="5"/>
    <x v="1"/>
    <n v="37.091997096"/>
  </r>
  <r>
    <x v="2"/>
    <x v="0"/>
    <x v="5"/>
    <x v="1"/>
    <x v="0"/>
    <x v="0"/>
    <n v="113224.68000000001"/>
  </r>
  <r>
    <x v="2"/>
    <x v="0"/>
    <x v="5"/>
    <x v="1"/>
    <x v="1"/>
    <x v="1"/>
    <n v="90.607462952215428"/>
  </r>
  <r>
    <x v="2"/>
    <x v="0"/>
    <x v="5"/>
    <x v="1"/>
    <x v="2"/>
    <x v="1"/>
    <n v="483.14"/>
  </r>
  <r>
    <x v="2"/>
    <x v="0"/>
    <x v="5"/>
    <x v="1"/>
    <x v="3"/>
    <x v="1"/>
    <n v="620.39368000000002"/>
  </r>
  <r>
    <x v="2"/>
    <x v="0"/>
    <x v="5"/>
    <x v="1"/>
    <x v="4"/>
    <x v="1"/>
    <n v="59.932000000000009"/>
  </r>
  <r>
    <x v="2"/>
    <x v="0"/>
    <x v="5"/>
    <x v="1"/>
    <x v="5"/>
    <x v="1"/>
    <n v="11.541599999999999"/>
  </r>
  <r>
    <x v="2"/>
    <x v="0"/>
    <x v="5"/>
    <x v="2"/>
    <x v="0"/>
    <x v="1"/>
    <n v="0.316"/>
  </r>
  <r>
    <x v="2"/>
    <x v="0"/>
    <x v="5"/>
    <x v="2"/>
    <x v="0"/>
    <x v="0"/>
    <n v="68633.059999999983"/>
  </r>
  <r>
    <x v="2"/>
    <x v="0"/>
    <x v="5"/>
    <x v="2"/>
    <x v="1"/>
    <x v="1"/>
    <n v="113.10439999999998"/>
  </r>
  <r>
    <x v="2"/>
    <x v="0"/>
    <x v="5"/>
    <x v="2"/>
    <x v="2"/>
    <x v="1"/>
    <n v="208.05400000000003"/>
  </r>
  <r>
    <x v="2"/>
    <x v="0"/>
    <x v="5"/>
    <x v="2"/>
    <x v="3"/>
    <x v="1"/>
    <n v="14.848600000000001"/>
  </r>
  <r>
    <x v="2"/>
    <x v="0"/>
    <x v="5"/>
    <x v="2"/>
    <x v="4"/>
    <x v="1"/>
    <n v="65.732699999999994"/>
  </r>
  <r>
    <x v="2"/>
    <x v="0"/>
    <x v="5"/>
    <x v="2"/>
    <x v="5"/>
    <x v="1"/>
    <n v="26.374199999999998"/>
  </r>
  <r>
    <x v="2"/>
    <x v="0"/>
    <x v="5"/>
    <x v="3"/>
    <x v="0"/>
    <x v="1"/>
    <n v="2.778"/>
  </r>
  <r>
    <x v="2"/>
    <x v="0"/>
    <x v="5"/>
    <x v="3"/>
    <x v="0"/>
    <x v="0"/>
    <n v="64390.61"/>
  </r>
  <r>
    <x v="2"/>
    <x v="0"/>
    <x v="5"/>
    <x v="3"/>
    <x v="1"/>
    <x v="1"/>
    <n v="108.28048"/>
  </r>
  <r>
    <x v="2"/>
    <x v="0"/>
    <x v="5"/>
    <x v="3"/>
    <x v="2"/>
    <x v="1"/>
    <n v="413.49900000000002"/>
  </r>
  <r>
    <x v="2"/>
    <x v="0"/>
    <x v="5"/>
    <x v="3"/>
    <x v="3"/>
    <x v="1"/>
    <n v="2.2351200000000002"/>
  </r>
  <r>
    <x v="2"/>
    <x v="0"/>
    <x v="5"/>
    <x v="3"/>
    <x v="4"/>
    <x v="1"/>
    <n v="224.19983999999999"/>
  </r>
  <r>
    <x v="2"/>
    <x v="0"/>
    <x v="5"/>
    <x v="3"/>
    <x v="5"/>
    <x v="1"/>
    <n v="1.46475"/>
  </r>
  <r>
    <x v="2"/>
    <x v="0"/>
    <x v="5"/>
    <x v="4"/>
    <x v="0"/>
    <x v="1"/>
    <n v="0.81300000000000017"/>
  </r>
  <r>
    <x v="2"/>
    <x v="0"/>
    <x v="5"/>
    <x v="4"/>
    <x v="0"/>
    <x v="0"/>
    <n v="42474.525000000001"/>
  </r>
  <r>
    <x v="2"/>
    <x v="0"/>
    <x v="5"/>
    <x v="4"/>
    <x v="1"/>
    <x v="1"/>
    <n v="7.8944791199070554"/>
  </r>
  <r>
    <x v="2"/>
    <x v="0"/>
    <x v="5"/>
    <x v="4"/>
    <x v="2"/>
    <x v="1"/>
    <n v="366.1600793212495"/>
  </r>
  <r>
    <x v="2"/>
    <x v="0"/>
    <x v="5"/>
    <x v="4"/>
    <x v="3"/>
    <x v="1"/>
    <n v="36.926421322628904"/>
  </r>
  <r>
    <x v="2"/>
    <x v="0"/>
    <x v="5"/>
    <x v="4"/>
    <x v="4"/>
    <x v="1"/>
    <n v="51.728602675082449"/>
  </r>
  <r>
    <x v="2"/>
    <x v="0"/>
    <x v="5"/>
    <x v="4"/>
    <x v="5"/>
    <x v="1"/>
    <n v="3.4786834202750776"/>
  </r>
  <r>
    <x v="2"/>
    <x v="0"/>
    <x v="5"/>
    <x v="5"/>
    <x v="0"/>
    <x v="1"/>
    <n v="1.234"/>
  </r>
  <r>
    <x v="2"/>
    <x v="0"/>
    <x v="5"/>
    <x v="5"/>
    <x v="0"/>
    <x v="0"/>
    <n v="89164.42"/>
  </r>
  <r>
    <x v="2"/>
    <x v="0"/>
    <x v="5"/>
    <x v="5"/>
    <x v="1"/>
    <x v="1"/>
    <n v="1804.7561923773396"/>
  </r>
  <r>
    <x v="2"/>
    <x v="0"/>
    <x v="5"/>
    <x v="5"/>
    <x v="2"/>
    <x v="1"/>
    <n v="205.64598025387872"/>
  </r>
  <r>
    <x v="2"/>
    <x v="0"/>
    <x v="5"/>
    <x v="5"/>
    <x v="3"/>
    <x v="1"/>
    <n v="444.41296971159318"/>
  </r>
  <r>
    <x v="2"/>
    <x v="0"/>
    <x v="5"/>
    <x v="5"/>
    <x v="4"/>
    <x v="1"/>
    <n v="231.05600000000004"/>
  </r>
  <r>
    <x v="2"/>
    <x v="0"/>
    <x v="5"/>
    <x v="6"/>
    <x v="0"/>
    <x v="1"/>
    <n v="87.8"/>
  </r>
  <r>
    <x v="2"/>
    <x v="0"/>
    <x v="5"/>
    <x v="6"/>
    <x v="1"/>
    <x v="1"/>
    <n v="63.961380534954877"/>
  </r>
  <r>
    <x v="2"/>
    <x v="0"/>
    <x v="5"/>
    <x v="6"/>
    <x v="2"/>
    <x v="1"/>
    <n v="31.680082133050995"/>
  </r>
  <r>
    <x v="2"/>
    <x v="0"/>
    <x v="5"/>
    <x v="6"/>
    <x v="3"/>
    <x v="1"/>
    <n v="17.919821920355627"/>
  </r>
  <r>
    <x v="2"/>
    <x v="0"/>
    <x v="5"/>
    <x v="6"/>
    <x v="4"/>
    <x v="1"/>
    <n v="74.638000000000005"/>
  </r>
  <r>
    <x v="2"/>
    <x v="0"/>
    <x v="5"/>
    <x v="6"/>
    <x v="5"/>
    <x v="1"/>
    <n v="0.29171984126984124"/>
  </r>
  <r>
    <x v="2"/>
    <x v="0"/>
    <x v="5"/>
    <x v="7"/>
    <x v="0"/>
    <x v="1"/>
    <n v="8.530805312175842E-5"/>
  </r>
  <r>
    <x v="2"/>
    <x v="0"/>
    <x v="5"/>
    <x v="7"/>
    <x v="1"/>
    <x v="1"/>
    <n v="123.96524312451461"/>
  </r>
  <r>
    <x v="2"/>
    <x v="0"/>
    <x v="5"/>
    <x v="7"/>
    <x v="2"/>
    <x v="1"/>
    <n v="12.805999999999999"/>
  </r>
  <r>
    <x v="2"/>
    <x v="0"/>
    <x v="5"/>
    <x v="7"/>
    <x v="3"/>
    <x v="1"/>
    <n v="10.465826118996034"/>
  </r>
  <r>
    <x v="2"/>
    <x v="0"/>
    <x v="5"/>
    <x v="7"/>
    <x v="4"/>
    <x v="1"/>
    <n v="36.310409467287506"/>
  </r>
  <r>
    <x v="2"/>
    <x v="0"/>
    <x v="5"/>
    <x v="7"/>
    <x v="5"/>
    <x v="1"/>
    <n v="0.11198236604980139"/>
  </r>
  <r>
    <x v="2"/>
    <x v="0"/>
    <x v="5"/>
    <x v="8"/>
    <x v="1"/>
    <x v="1"/>
    <n v="181.95700000000002"/>
  </r>
  <r>
    <x v="2"/>
    <x v="0"/>
    <x v="5"/>
    <x v="8"/>
    <x v="2"/>
    <x v="1"/>
    <n v="1.0169999999999999"/>
  </r>
  <r>
    <x v="2"/>
    <x v="0"/>
    <x v="5"/>
    <x v="8"/>
    <x v="3"/>
    <x v="1"/>
    <n v="0.15"/>
  </r>
  <r>
    <x v="2"/>
    <x v="0"/>
    <x v="5"/>
    <x v="8"/>
    <x v="4"/>
    <x v="1"/>
    <n v="108.88699999999997"/>
  </r>
  <r>
    <x v="2"/>
    <x v="0"/>
    <x v="5"/>
    <x v="8"/>
    <x v="5"/>
    <x v="1"/>
    <n v="0.14799999999999999"/>
  </r>
  <r>
    <x v="2"/>
    <x v="0"/>
    <x v="6"/>
    <x v="0"/>
    <x v="0"/>
    <x v="1"/>
    <n v="35.90900534"/>
  </r>
  <r>
    <x v="2"/>
    <x v="0"/>
    <x v="6"/>
    <x v="0"/>
    <x v="0"/>
    <x v="0"/>
    <n v="1795.43"/>
  </r>
  <r>
    <x v="2"/>
    <x v="0"/>
    <x v="6"/>
    <x v="0"/>
    <x v="1"/>
    <x v="1"/>
    <n v="2.8460237109443155E-2"/>
  </r>
  <r>
    <x v="2"/>
    <x v="0"/>
    <x v="6"/>
    <x v="0"/>
    <x v="2"/>
    <x v="1"/>
    <n v="354.62421749400005"/>
  </r>
  <r>
    <x v="2"/>
    <x v="0"/>
    <x v="6"/>
    <x v="0"/>
    <x v="3"/>
    <x v="1"/>
    <n v="3355.1168050366664"/>
  </r>
  <r>
    <x v="2"/>
    <x v="0"/>
    <x v="6"/>
    <x v="0"/>
    <x v="4"/>
    <x v="1"/>
    <n v="319.745476"/>
  </r>
  <r>
    <x v="2"/>
    <x v="0"/>
    <x v="6"/>
    <x v="0"/>
    <x v="5"/>
    <x v="1"/>
    <n v="724.8"/>
  </r>
  <r>
    <x v="2"/>
    <x v="0"/>
    <x v="6"/>
    <x v="1"/>
    <x v="0"/>
    <x v="1"/>
    <n v="1.24E-2"/>
  </r>
  <r>
    <x v="2"/>
    <x v="0"/>
    <x v="6"/>
    <x v="1"/>
    <x v="0"/>
    <x v="0"/>
    <n v="107223.44999999998"/>
  </r>
  <r>
    <x v="2"/>
    <x v="0"/>
    <x v="6"/>
    <x v="1"/>
    <x v="1"/>
    <x v="1"/>
    <n v="103.65069640637986"/>
  </r>
  <r>
    <x v="2"/>
    <x v="0"/>
    <x v="6"/>
    <x v="1"/>
    <x v="2"/>
    <x v="1"/>
    <n v="343.38100000000003"/>
  </r>
  <r>
    <x v="2"/>
    <x v="0"/>
    <x v="6"/>
    <x v="1"/>
    <x v="3"/>
    <x v="1"/>
    <n v="594.95952"/>
  </r>
  <r>
    <x v="2"/>
    <x v="0"/>
    <x v="6"/>
    <x v="1"/>
    <x v="4"/>
    <x v="1"/>
    <n v="119.72879999999999"/>
  </r>
  <r>
    <x v="2"/>
    <x v="0"/>
    <x v="6"/>
    <x v="1"/>
    <x v="5"/>
    <x v="1"/>
    <n v="0.14979999999999999"/>
  </r>
  <r>
    <x v="2"/>
    <x v="0"/>
    <x v="6"/>
    <x v="2"/>
    <x v="0"/>
    <x v="1"/>
    <n v="3.0000000000000001E-3"/>
  </r>
  <r>
    <x v="2"/>
    <x v="0"/>
    <x v="6"/>
    <x v="2"/>
    <x v="0"/>
    <x v="0"/>
    <n v="56117.82"/>
  </r>
  <r>
    <x v="2"/>
    <x v="0"/>
    <x v="6"/>
    <x v="2"/>
    <x v="1"/>
    <x v="1"/>
    <n v="246.39560000000006"/>
  </r>
  <r>
    <x v="2"/>
    <x v="0"/>
    <x v="6"/>
    <x v="2"/>
    <x v="2"/>
    <x v="1"/>
    <n v="32.776000000000003"/>
  </r>
  <r>
    <x v="2"/>
    <x v="0"/>
    <x v="6"/>
    <x v="2"/>
    <x v="3"/>
    <x v="1"/>
    <n v="42.451599999999999"/>
  </r>
  <r>
    <x v="2"/>
    <x v="0"/>
    <x v="6"/>
    <x v="2"/>
    <x v="4"/>
    <x v="1"/>
    <n v="27.008300000000006"/>
  </r>
  <r>
    <x v="2"/>
    <x v="0"/>
    <x v="6"/>
    <x v="2"/>
    <x v="5"/>
    <x v="1"/>
    <n v="7.3044999999999991"/>
  </r>
  <r>
    <x v="2"/>
    <x v="0"/>
    <x v="6"/>
    <x v="3"/>
    <x v="0"/>
    <x v="1"/>
    <n v="3.552"/>
  </r>
  <r>
    <x v="2"/>
    <x v="0"/>
    <x v="6"/>
    <x v="3"/>
    <x v="0"/>
    <x v="0"/>
    <n v="176867.97000000003"/>
  </r>
  <r>
    <x v="2"/>
    <x v="0"/>
    <x v="6"/>
    <x v="3"/>
    <x v="1"/>
    <x v="1"/>
    <n v="0.9994599999999999"/>
  </r>
  <r>
    <x v="2"/>
    <x v="0"/>
    <x v="6"/>
    <x v="3"/>
    <x v="2"/>
    <x v="1"/>
    <n v="231.52600000000004"/>
  </r>
  <r>
    <x v="2"/>
    <x v="0"/>
    <x v="6"/>
    <x v="3"/>
    <x v="3"/>
    <x v="1"/>
    <n v="1.9529499999999995"/>
  </r>
  <r>
    <x v="2"/>
    <x v="0"/>
    <x v="6"/>
    <x v="3"/>
    <x v="4"/>
    <x v="1"/>
    <n v="266.50536999999997"/>
  </r>
  <r>
    <x v="2"/>
    <x v="0"/>
    <x v="6"/>
    <x v="3"/>
    <x v="5"/>
    <x v="1"/>
    <n v="0.2"/>
  </r>
  <r>
    <x v="2"/>
    <x v="0"/>
    <x v="6"/>
    <x v="4"/>
    <x v="0"/>
    <x v="1"/>
    <n v="1.7289999999999999"/>
  </r>
  <r>
    <x v="2"/>
    <x v="0"/>
    <x v="6"/>
    <x v="4"/>
    <x v="0"/>
    <x v="0"/>
    <n v="20251.379999999997"/>
  </r>
  <r>
    <x v="2"/>
    <x v="0"/>
    <x v="6"/>
    <x v="4"/>
    <x v="1"/>
    <x v="1"/>
    <n v="1.7132507513219193"/>
  </r>
  <r>
    <x v="2"/>
    <x v="0"/>
    <x v="6"/>
    <x v="4"/>
    <x v="2"/>
    <x v="1"/>
    <n v="92.166649163845321"/>
  </r>
  <r>
    <x v="2"/>
    <x v="0"/>
    <x v="6"/>
    <x v="4"/>
    <x v="3"/>
    <x v="1"/>
    <n v="17.869549369449309"/>
  </r>
  <r>
    <x v="2"/>
    <x v="0"/>
    <x v="6"/>
    <x v="4"/>
    <x v="4"/>
    <x v="1"/>
    <n v="62.593098217948636"/>
  </r>
  <r>
    <x v="2"/>
    <x v="0"/>
    <x v="6"/>
    <x v="4"/>
    <x v="5"/>
    <x v="1"/>
    <n v="0.95989861740130333"/>
  </r>
  <r>
    <x v="2"/>
    <x v="0"/>
    <x v="6"/>
    <x v="5"/>
    <x v="0"/>
    <x v="1"/>
    <n v="0.58500000000000008"/>
  </r>
  <r>
    <x v="2"/>
    <x v="0"/>
    <x v="6"/>
    <x v="5"/>
    <x v="1"/>
    <x v="1"/>
    <n v="2127.3534453061757"/>
  </r>
  <r>
    <x v="2"/>
    <x v="0"/>
    <x v="6"/>
    <x v="5"/>
    <x v="2"/>
    <x v="1"/>
    <n v="12.443491558102991"/>
  </r>
  <r>
    <x v="2"/>
    <x v="0"/>
    <x v="6"/>
    <x v="5"/>
    <x v="3"/>
    <x v="1"/>
    <n v="49.655000000000001"/>
  </r>
  <r>
    <x v="2"/>
    <x v="0"/>
    <x v="6"/>
    <x v="5"/>
    <x v="4"/>
    <x v="1"/>
    <n v="152.77100000000002"/>
  </r>
  <r>
    <x v="2"/>
    <x v="0"/>
    <x v="6"/>
    <x v="6"/>
    <x v="0"/>
    <x v="1"/>
    <n v="37.06"/>
  </r>
  <r>
    <x v="2"/>
    <x v="0"/>
    <x v="6"/>
    <x v="6"/>
    <x v="1"/>
    <x v="1"/>
    <n v="65.244206981947727"/>
  </r>
  <r>
    <x v="2"/>
    <x v="0"/>
    <x v="6"/>
    <x v="6"/>
    <x v="2"/>
    <x v="1"/>
    <n v="114.36027805185611"/>
  </r>
  <r>
    <x v="2"/>
    <x v="0"/>
    <x v="6"/>
    <x v="6"/>
    <x v="3"/>
    <x v="1"/>
    <n v="1413.5842924642486"/>
  </r>
  <r>
    <x v="2"/>
    <x v="0"/>
    <x v="6"/>
    <x v="6"/>
    <x v="4"/>
    <x v="1"/>
    <n v="69.436000000000007"/>
  </r>
  <r>
    <x v="2"/>
    <x v="0"/>
    <x v="6"/>
    <x v="6"/>
    <x v="5"/>
    <x v="1"/>
    <n v="0.11"/>
  </r>
  <r>
    <x v="2"/>
    <x v="0"/>
    <x v="6"/>
    <x v="7"/>
    <x v="0"/>
    <x v="1"/>
    <n v="4.0655903492901581E-4"/>
  </r>
  <r>
    <x v="2"/>
    <x v="0"/>
    <x v="6"/>
    <x v="7"/>
    <x v="1"/>
    <x v="1"/>
    <n v="156.59109986016153"/>
  </r>
  <r>
    <x v="2"/>
    <x v="0"/>
    <x v="6"/>
    <x v="7"/>
    <x v="2"/>
    <x v="1"/>
    <n v="65.267800000000008"/>
  </r>
  <r>
    <x v="2"/>
    <x v="0"/>
    <x v="6"/>
    <x v="7"/>
    <x v="3"/>
    <x v="1"/>
    <n v="54.115036903886505"/>
  </r>
  <r>
    <x v="2"/>
    <x v="0"/>
    <x v="6"/>
    <x v="7"/>
    <x v="4"/>
    <x v="1"/>
    <n v="62.919574425065107"/>
  </r>
  <r>
    <x v="2"/>
    <x v="0"/>
    <x v="6"/>
    <x v="8"/>
    <x v="1"/>
    <x v="1"/>
    <n v="48.268000000000001"/>
  </r>
  <r>
    <x v="2"/>
    <x v="0"/>
    <x v="6"/>
    <x v="8"/>
    <x v="2"/>
    <x v="1"/>
    <n v="84.322293770334952"/>
  </r>
  <r>
    <x v="2"/>
    <x v="0"/>
    <x v="6"/>
    <x v="8"/>
    <x v="3"/>
    <x v="1"/>
    <n v="497.03899999999999"/>
  </r>
  <r>
    <x v="2"/>
    <x v="0"/>
    <x v="6"/>
    <x v="8"/>
    <x v="4"/>
    <x v="1"/>
    <n v="79.067999999999998"/>
  </r>
  <r>
    <x v="2"/>
    <x v="0"/>
    <x v="7"/>
    <x v="0"/>
    <x v="0"/>
    <x v="1"/>
    <n v="9.1324673300000008"/>
  </r>
  <r>
    <x v="2"/>
    <x v="0"/>
    <x v="7"/>
    <x v="0"/>
    <x v="1"/>
    <x v="1"/>
    <n v="3.3583230714159196E-2"/>
  </r>
  <r>
    <x v="2"/>
    <x v="0"/>
    <x v="7"/>
    <x v="0"/>
    <x v="2"/>
    <x v="1"/>
    <n v="2.2767562439999995"/>
  </r>
  <r>
    <x v="2"/>
    <x v="0"/>
    <x v="7"/>
    <x v="0"/>
    <x v="3"/>
    <x v="1"/>
    <n v="2096.1770383866669"/>
  </r>
  <r>
    <x v="2"/>
    <x v="0"/>
    <x v="7"/>
    <x v="0"/>
    <x v="4"/>
    <x v="1"/>
    <n v="333.32834000000003"/>
  </r>
  <r>
    <x v="2"/>
    <x v="0"/>
    <x v="7"/>
    <x v="0"/>
    <x v="5"/>
    <x v="1"/>
    <n v="921.28757482881997"/>
  </r>
  <r>
    <x v="2"/>
    <x v="0"/>
    <x v="7"/>
    <x v="1"/>
    <x v="0"/>
    <x v="1"/>
    <n v="2.7347999999999999"/>
  </r>
  <r>
    <x v="2"/>
    <x v="0"/>
    <x v="7"/>
    <x v="1"/>
    <x v="0"/>
    <x v="0"/>
    <n v="9776.7099999999991"/>
  </r>
  <r>
    <x v="2"/>
    <x v="0"/>
    <x v="7"/>
    <x v="1"/>
    <x v="1"/>
    <x v="1"/>
    <n v="27.585224278201331"/>
  </r>
  <r>
    <x v="2"/>
    <x v="0"/>
    <x v="7"/>
    <x v="1"/>
    <x v="2"/>
    <x v="1"/>
    <n v="94.0608"/>
  </r>
  <r>
    <x v="2"/>
    <x v="0"/>
    <x v="7"/>
    <x v="1"/>
    <x v="3"/>
    <x v="1"/>
    <n v="36.496815000000012"/>
  </r>
  <r>
    <x v="2"/>
    <x v="0"/>
    <x v="7"/>
    <x v="1"/>
    <x v="4"/>
    <x v="1"/>
    <n v="214.69935000000001"/>
  </r>
  <r>
    <x v="2"/>
    <x v="0"/>
    <x v="7"/>
    <x v="1"/>
    <x v="5"/>
    <x v="1"/>
    <n v="0.27159999999999995"/>
  </r>
  <r>
    <x v="2"/>
    <x v="0"/>
    <x v="7"/>
    <x v="2"/>
    <x v="0"/>
    <x v="1"/>
    <n v="7.0000000000000001E-3"/>
  </r>
  <r>
    <x v="2"/>
    <x v="0"/>
    <x v="7"/>
    <x v="2"/>
    <x v="1"/>
    <x v="1"/>
    <n v="30.369800000000001"/>
  </r>
  <r>
    <x v="2"/>
    <x v="0"/>
    <x v="7"/>
    <x v="2"/>
    <x v="2"/>
    <x v="1"/>
    <n v="39.073999999999998"/>
  </r>
  <r>
    <x v="2"/>
    <x v="0"/>
    <x v="7"/>
    <x v="2"/>
    <x v="3"/>
    <x v="1"/>
    <n v="77.397400000000005"/>
  </r>
  <r>
    <x v="2"/>
    <x v="0"/>
    <x v="7"/>
    <x v="2"/>
    <x v="4"/>
    <x v="1"/>
    <n v="113.35080000000001"/>
  </r>
  <r>
    <x v="2"/>
    <x v="0"/>
    <x v="7"/>
    <x v="2"/>
    <x v="5"/>
    <x v="1"/>
    <n v="8.66"/>
  </r>
  <r>
    <x v="2"/>
    <x v="0"/>
    <x v="7"/>
    <x v="3"/>
    <x v="0"/>
    <x v="1"/>
    <n v="2.2890000000000001"/>
  </r>
  <r>
    <x v="2"/>
    <x v="0"/>
    <x v="7"/>
    <x v="3"/>
    <x v="1"/>
    <x v="1"/>
    <n v="54.266079999999988"/>
  </r>
  <r>
    <x v="2"/>
    <x v="0"/>
    <x v="7"/>
    <x v="3"/>
    <x v="2"/>
    <x v="1"/>
    <n v="9475.259"/>
  </r>
  <r>
    <x v="2"/>
    <x v="0"/>
    <x v="7"/>
    <x v="3"/>
    <x v="3"/>
    <x v="1"/>
    <n v="2.8467199999999999"/>
  </r>
  <r>
    <x v="2"/>
    <x v="0"/>
    <x v="7"/>
    <x v="3"/>
    <x v="4"/>
    <x v="1"/>
    <n v="143.60637"/>
  </r>
  <r>
    <x v="2"/>
    <x v="0"/>
    <x v="7"/>
    <x v="3"/>
    <x v="5"/>
    <x v="1"/>
    <n v="5.5800000000000002E-2"/>
  </r>
  <r>
    <x v="2"/>
    <x v="0"/>
    <x v="7"/>
    <x v="4"/>
    <x v="0"/>
    <x v="1"/>
    <n v="0.83899999999999997"/>
  </r>
  <r>
    <x v="2"/>
    <x v="0"/>
    <x v="7"/>
    <x v="4"/>
    <x v="1"/>
    <x v="1"/>
    <n v="83.604382387205291"/>
  </r>
  <r>
    <x v="2"/>
    <x v="0"/>
    <x v="7"/>
    <x v="4"/>
    <x v="2"/>
    <x v="1"/>
    <n v="16.632729625392741"/>
  </r>
  <r>
    <x v="2"/>
    <x v="0"/>
    <x v="7"/>
    <x v="4"/>
    <x v="3"/>
    <x v="1"/>
    <n v="9.0840512184625037"/>
  </r>
  <r>
    <x v="2"/>
    <x v="0"/>
    <x v="7"/>
    <x v="4"/>
    <x v="4"/>
    <x v="1"/>
    <n v="63.516355389241461"/>
  </r>
  <r>
    <x v="2"/>
    <x v="0"/>
    <x v="7"/>
    <x v="4"/>
    <x v="5"/>
    <x v="1"/>
    <n v="0.56611858312282193"/>
  </r>
  <r>
    <x v="2"/>
    <x v="0"/>
    <x v="7"/>
    <x v="5"/>
    <x v="0"/>
    <x v="1"/>
    <n v="0.81599999999999995"/>
  </r>
  <r>
    <x v="2"/>
    <x v="0"/>
    <x v="7"/>
    <x v="5"/>
    <x v="1"/>
    <x v="1"/>
    <n v="239.85685644837932"/>
  </r>
  <r>
    <x v="2"/>
    <x v="0"/>
    <x v="7"/>
    <x v="5"/>
    <x v="2"/>
    <x v="1"/>
    <n v="2.3294000608182421"/>
  </r>
  <r>
    <x v="2"/>
    <x v="0"/>
    <x v="7"/>
    <x v="5"/>
    <x v="3"/>
    <x v="1"/>
    <n v="16.010999999999999"/>
  </r>
  <r>
    <x v="2"/>
    <x v="0"/>
    <x v="7"/>
    <x v="5"/>
    <x v="4"/>
    <x v="1"/>
    <n v="86.888000000000005"/>
  </r>
  <r>
    <x v="2"/>
    <x v="0"/>
    <x v="7"/>
    <x v="6"/>
    <x v="1"/>
    <x v="1"/>
    <n v="880.40348189458075"/>
  </r>
  <r>
    <x v="2"/>
    <x v="0"/>
    <x v="7"/>
    <x v="6"/>
    <x v="2"/>
    <x v="1"/>
    <n v="252.22255413945564"/>
  </r>
  <r>
    <x v="2"/>
    <x v="0"/>
    <x v="7"/>
    <x v="6"/>
    <x v="3"/>
    <x v="1"/>
    <n v="1525.5294024385182"/>
  </r>
  <r>
    <x v="2"/>
    <x v="0"/>
    <x v="7"/>
    <x v="6"/>
    <x v="4"/>
    <x v="1"/>
    <n v="136.72999999999999"/>
  </r>
  <r>
    <x v="2"/>
    <x v="0"/>
    <x v="7"/>
    <x v="7"/>
    <x v="0"/>
    <x v="1"/>
    <n v="4.1652599594868328E-4"/>
  </r>
  <r>
    <x v="2"/>
    <x v="0"/>
    <x v="7"/>
    <x v="7"/>
    <x v="1"/>
    <x v="1"/>
    <n v="336.61259779173008"/>
  </r>
  <r>
    <x v="2"/>
    <x v="0"/>
    <x v="7"/>
    <x v="7"/>
    <x v="2"/>
    <x v="1"/>
    <n v="87.899500000000003"/>
  </r>
  <r>
    <x v="2"/>
    <x v="0"/>
    <x v="7"/>
    <x v="7"/>
    <x v="3"/>
    <x v="1"/>
    <n v="152.2637"/>
  </r>
  <r>
    <x v="2"/>
    <x v="0"/>
    <x v="7"/>
    <x v="7"/>
    <x v="4"/>
    <x v="1"/>
    <n v="54.126588719122402"/>
  </r>
  <r>
    <x v="2"/>
    <x v="0"/>
    <x v="7"/>
    <x v="8"/>
    <x v="1"/>
    <x v="1"/>
    <n v="119.455"/>
  </r>
  <r>
    <x v="2"/>
    <x v="0"/>
    <x v="7"/>
    <x v="8"/>
    <x v="2"/>
    <x v="1"/>
    <n v="436.58899999999994"/>
  </r>
  <r>
    <x v="2"/>
    <x v="0"/>
    <x v="7"/>
    <x v="8"/>
    <x v="3"/>
    <x v="1"/>
    <n v="231.74399999999997"/>
  </r>
  <r>
    <x v="2"/>
    <x v="0"/>
    <x v="7"/>
    <x v="8"/>
    <x v="4"/>
    <x v="1"/>
    <n v="76.813000000000002"/>
  </r>
  <r>
    <x v="2"/>
    <x v="0"/>
    <x v="7"/>
    <x v="8"/>
    <x v="5"/>
    <x v="1"/>
    <n v="0.36898467432950194"/>
  </r>
  <r>
    <x v="2"/>
    <x v="0"/>
    <x v="8"/>
    <x v="0"/>
    <x v="0"/>
    <x v="1"/>
    <n v="19.894553849999998"/>
  </r>
  <r>
    <x v="2"/>
    <x v="0"/>
    <x v="8"/>
    <x v="0"/>
    <x v="1"/>
    <x v="1"/>
    <n v="0.14091396708895876"/>
  </r>
  <r>
    <x v="2"/>
    <x v="0"/>
    <x v="8"/>
    <x v="0"/>
    <x v="2"/>
    <x v="1"/>
    <n v="76.06429158200001"/>
  </r>
  <r>
    <x v="2"/>
    <x v="0"/>
    <x v="8"/>
    <x v="0"/>
    <x v="3"/>
    <x v="1"/>
    <n v="2701.0026978266669"/>
  </r>
  <r>
    <x v="2"/>
    <x v="0"/>
    <x v="8"/>
    <x v="0"/>
    <x v="4"/>
    <x v="1"/>
    <n v="406.49168500000007"/>
  </r>
  <r>
    <x v="2"/>
    <x v="0"/>
    <x v="8"/>
    <x v="0"/>
    <x v="5"/>
    <x v="1"/>
    <n v="904.83227419022001"/>
  </r>
  <r>
    <x v="2"/>
    <x v="0"/>
    <x v="8"/>
    <x v="1"/>
    <x v="0"/>
    <x v="1"/>
    <n v="2.9642999999999997"/>
  </r>
  <r>
    <x v="2"/>
    <x v="0"/>
    <x v="8"/>
    <x v="1"/>
    <x v="1"/>
    <x v="1"/>
    <n v="38.772521646631795"/>
  </r>
  <r>
    <x v="2"/>
    <x v="0"/>
    <x v="8"/>
    <x v="1"/>
    <x v="2"/>
    <x v="1"/>
    <n v="58.818999999999996"/>
  </r>
  <r>
    <x v="2"/>
    <x v="0"/>
    <x v="8"/>
    <x v="1"/>
    <x v="3"/>
    <x v="1"/>
    <n v="38.188299999999998"/>
  </r>
  <r>
    <x v="2"/>
    <x v="0"/>
    <x v="8"/>
    <x v="1"/>
    <x v="4"/>
    <x v="1"/>
    <n v="239.21850000000001"/>
  </r>
  <r>
    <x v="2"/>
    <x v="0"/>
    <x v="8"/>
    <x v="1"/>
    <x v="5"/>
    <x v="1"/>
    <n v="4.8999999999999995"/>
  </r>
  <r>
    <x v="2"/>
    <x v="0"/>
    <x v="8"/>
    <x v="2"/>
    <x v="0"/>
    <x v="1"/>
    <n v="1.159"/>
  </r>
  <r>
    <x v="2"/>
    <x v="0"/>
    <x v="8"/>
    <x v="2"/>
    <x v="1"/>
    <x v="1"/>
    <n v="125.92659999999999"/>
  </r>
  <r>
    <x v="2"/>
    <x v="0"/>
    <x v="8"/>
    <x v="2"/>
    <x v="2"/>
    <x v="1"/>
    <n v="46.341000000000008"/>
  </r>
  <r>
    <x v="2"/>
    <x v="0"/>
    <x v="8"/>
    <x v="2"/>
    <x v="3"/>
    <x v="1"/>
    <n v="59.449000000000005"/>
  </r>
  <r>
    <x v="2"/>
    <x v="0"/>
    <x v="8"/>
    <x v="2"/>
    <x v="4"/>
    <x v="1"/>
    <n v="315.68729999999999"/>
  </r>
  <r>
    <x v="2"/>
    <x v="0"/>
    <x v="8"/>
    <x v="2"/>
    <x v="5"/>
    <x v="1"/>
    <n v="61.608000000000004"/>
  </r>
  <r>
    <x v="2"/>
    <x v="0"/>
    <x v="8"/>
    <x v="3"/>
    <x v="0"/>
    <x v="1"/>
    <n v="1.7720000000000002"/>
  </r>
  <r>
    <x v="2"/>
    <x v="0"/>
    <x v="8"/>
    <x v="3"/>
    <x v="1"/>
    <x v="1"/>
    <n v="25.521319999999999"/>
  </r>
  <r>
    <x v="2"/>
    <x v="0"/>
    <x v="8"/>
    <x v="3"/>
    <x v="2"/>
    <x v="1"/>
    <n v="372.30200000000002"/>
  </r>
  <r>
    <x v="2"/>
    <x v="0"/>
    <x v="8"/>
    <x v="3"/>
    <x v="3"/>
    <x v="1"/>
    <n v="0.48649999999999993"/>
  </r>
  <r>
    <x v="2"/>
    <x v="0"/>
    <x v="8"/>
    <x v="3"/>
    <x v="4"/>
    <x v="1"/>
    <n v="71.533805000000001"/>
  </r>
  <r>
    <x v="2"/>
    <x v="0"/>
    <x v="8"/>
    <x v="4"/>
    <x v="0"/>
    <x v="1"/>
    <n v="0.28399999999999997"/>
  </r>
  <r>
    <x v="2"/>
    <x v="0"/>
    <x v="8"/>
    <x v="4"/>
    <x v="1"/>
    <x v="1"/>
    <n v="13.840480359398171"/>
  </r>
  <r>
    <x v="2"/>
    <x v="0"/>
    <x v="8"/>
    <x v="4"/>
    <x v="2"/>
    <x v="1"/>
    <n v="8.4108018865098142"/>
  </r>
  <r>
    <x v="2"/>
    <x v="0"/>
    <x v="8"/>
    <x v="4"/>
    <x v="3"/>
    <x v="1"/>
    <n v="3.3392012316128126"/>
  </r>
  <r>
    <x v="2"/>
    <x v="0"/>
    <x v="8"/>
    <x v="4"/>
    <x v="4"/>
    <x v="1"/>
    <n v="1.2177685453207832"/>
  </r>
  <r>
    <x v="2"/>
    <x v="0"/>
    <x v="8"/>
    <x v="4"/>
    <x v="5"/>
    <x v="1"/>
    <n v="23.013760000000001"/>
  </r>
  <r>
    <x v="2"/>
    <x v="0"/>
    <x v="8"/>
    <x v="5"/>
    <x v="0"/>
    <x v="1"/>
    <n v="2.6639999999999997"/>
  </r>
  <r>
    <x v="2"/>
    <x v="0"/>
    <x v="8"/>
    <x v="5"/>
    <x v="1"/>
    <x v="1"/>
    <n v="232.34316535328105"/>
  </r>
  <r>
    <x v="2"/>
    <x v="0"/>
    <x v="8"/>
    <x v="5"/>
    <x v="2"/>
    <x v="1"/>
    <n v="1.4047949760751468"/>
  </r>
  <r>
    <x v="2"/>
    <x v="0"/>
    <x v="8"/>
    <x v="5"/>
    <x v="3"/>
    <x v="1"/>
    <n v="75.608085021542109"/>
  </r>
  <r>
    <x v="2"/>
    <x v="0"/>
    <x v="8"/>
    <x v="5"/>
    <x v="4"/>
    <x v="1"/>
    <n v="65.946999999999989"/>
  </r>
  <r>
    <x v="2"/>
    <x v="0"/>
    <x v="8"/>
    <x v="6"/>
    <x v="0"/>
    <x v="1"/>
    <n v="34.174000291167445"/>
  </r>
  <r>
    <x v="2"/>
    <x v="0"/>
    <x v="8"/>
    <x v="6"/>
    <x v="1"/>
    <x v="1"/>
    <n v="32.635915221228849"/>
  </r>
  <r>
    <x v="2"/>
    <x v="0"/>
    <x v="8"/>
    <x v="6"/>
    <x v="2"/>
    <x v="1"/>
    <n v="21.281603085204857"/>
  </r>
  <r>
    <x v="2"/>
    <x v="0"/>
    <x v="8"/>
    <x v="6"/>
    <x v="3"/>
    <x v="1"/>
    <n v="62.75755846865448"/>
  </r>
  <r>
    <x v="2"/>
    <x v="0"/>
    <x v="8"/>
    <x v="6"/>
    <x v="4"/>
    <x v="1"/>
    <n v="65.659206302564826"/>
  </r>
  <r>
    <x v="2"/>
    <x v="0"/>
    <x v="8"/>
    <x v="7"/>
    <x v="0"/>
    <x v="1"/>
    <n v="1.3119540360733789E-4"/>
  </r>
  <r>
    <x v="2"/>
    <x v="0"/>
    <x v="8"/>
    <x v="7"/>
    <x v="1"/>
    <x v="1"/>
    <n v="79.308234587593006"/>
  </r>
  <r>
    <x v="2"/>
    <x v="0"/>
    <x v="8"/>
    <x v="7"/>
    <x v="2"/>
    <x v="1"/>
    <n v="179.13500333452811"/>
  </r>
  <r>
    <x v="2"/>
    <x v="0"/>
    <x v="8"/>
    <x v="7"/>
    <x v="3"/>
    <x v="1"/>
    <n v="19.883609077860278"/>
  </r>
  <r>
    <x v="2"/>
    <x v="0"/>
    <x v="8"/>
    <x v="7"/>
    <x v="4"/>
    <x v="1"/>
    <n v="31.457836298634678"/>
  </r>
  <r>
    <x v="2"/>
    <x v="0"/>
    <x v="8"/>
    <x v="8"/>
    <x v="1"/>
    <x v="1"/>
    <n v="153.071"/>
  </r>
  <r>
    <x v="2"/>
    <x v="0"/>
    <x v="8"/>
    <x v="8"/>
    <x v="2"/>
    <x v="1"/>
    <n v="306.83362416891293"/>
  </r>
  <r>
    <x v="2"/>
    <x v="0"/>
    <x v="8"/>
    <x v="8"/>
    <x v="3"/>
    <x v="1"/>
    <n v="2.6219999999999999"/>
  </r>
  <r>
    <x v="2"/>
    <x v="0"/>
    <x v="8"/>
    <x v="8"/>
    <x v="4"/>
    <x v="1"/>
    <n v="82.925000000000011"/>
  </r>
  <r>
    <x v="2"/>
    <x v="0"/>
    <x v="8"/>
    <x v="8"/>
    <x v="5"/>
    <x v="1"/>
    <n v="4.7E-2"/>
  </r>
  <r>
    <x v="2"/>
    <x v="0"/>
    <x v="9"/>
    <x v="0"/>
    <x v="0"/>
    <x v="1"/>
    <n v="0.42296420000000001"/>
  </r>
  <r>
    <x v="2"/>
    <x v="0"/>
    <x v="9"/>
    <x v="0"/>
    <x v="1"/>
    <x v="1"/>
    <n v="103.09534630083549"/>
  </r>
  <r>
    <x v="2"/>
    <x v="0"/>
    <x v="9"/>
    <x v="0"/>
    <x v="2"/>
    <x v="1"/>
    <n v="362.83460647800007"/>
  </r>
  <r>
    <x v="2"/>
    <x v="0"/>
    <x v="9"/>
    <x v="0"/>
    <x v="3"/>
    <x v="1"/>
    <n v="2398.129729116667"/>
  </r>
  <r>
    <x v="2"/>
    <x v="0"/>
    <x v="9"/>
    <x v="0"/>
    <x v="4"/>
    <x v="1"/>
    <n v="168.53420400000002"/>
  </r>
  <r>
    <x v="2"/>
    <x v="0"/>
    <x v="9"/>
    <x v="0"/>
    <x v="5"/>
    <x v="1"/>
    <n v="808.93679104381999"/>
  </r>
  <r>
    <x v="2"/>
    <x v="0"/>
    <x v="9"/>
    <x v="1"/>
    <x v="0"/>
    <x v="1"/>
    <n v="9.1167999999999996"/>
  </r>
  <r>
    <x v="2"/>
    <x v="0"/>
    <x v="9"/>
    <x v="1"/>
    <x v="1"/>
    <x v="1"/>
    <n v="56.126171702464141"/>
  </r>
  <r>
    <x v="2"/>
    <x v="0"/>
    <x v="9"/>
    <x v="1"/>
    <x v="2"/>
    <x v="1"/>
    <n v="91.385000000000019"/>
  </r>
  <r>
    <x v="2"/>
    <x v="0"/>
    <x v="9"/>
    <x v="1"/>
    <x v="3"/>
    <x v="1"/>
    <n v="161.32612"/>
  </r>
  <r>
    <x v="2"/>
    <x v="0"/>
    <x v="9"/>
    <x v="1"/>
    <x v="4"/>
    <x v="1"/>
    <n v="84.812250000000006"/>
  </r>
  <r>
    <x v="2"/>
    <x v="0"/>
    <x v="9"/>
    <x v="1"/>
    <x v="5"/>
    <x v="1"/>
    <n v="170.392"/>
  </r>
  <r>
    <x v="2"/>
    <x v="0"/>
    <x v="9"/>
    <x v="2"/>
    <x v="0"/>
    <x v="1"/>
    <n v="11.467000000000001"/>
  </r>
  <r>
    <x v="2"/>
    <x v="0"/>
    <x v="9"/>
    <x v="2"/>
    <x v="1"/>
    <x v="1"/>
    <n v="7.3744000000000014"/>
  </r>
  <r>
    <x v="2"/>
    <x v="0"/>
    <x v="9"/>
    <x v="2"/>
    <x v="2"/>
    <x v="1"/>
    <n v="159.52700000000002"/>
  </r>
  <r>
    <x v="2"/>
    <x v="0"/>
    <x v="9"/>
    <x v="2"/>
    <x v="3"/>
    <x v="1"/>
    <n v="155.62060000000002"/>
  </r>
  <r>
    <x v="2"/>
    <x v="0"/>
    <x v="9"/>
    <x v="2"/>
    <x v="4"/>
    <x v="1"/>
    <n v="200.30140000000003"/>
  </r>
  <r>
    <x v="2"/>
    <x v="0"/>
    <x v="9"/>
    <x v="2"/>
    <x v="5"/>
    <x v="1"/>
    <n v="799.79009999999994"/>
  </r>
  <r>
    <x v="2"/>
    <x v="0"/>
    <x v="9"/>
    <x v="3"/>
    <x v="0"/>
    <x v="1"/>
    <n v="1.7519999999999998"/>
  </r>
  <r>
    <x v="2"/>
    <x v="0"/>
    <x v="9"/>
    <x v="3"/>
    <x v="1"/>
    <x v="1"/>
    <n v="2.0037599999999998"/>
  </r>
  <r>
    <x v="2"/>
    <x v="0"/>
    <x v="9"/>
    <x v="3"/>
    <x v="2"/>
    <x v="1"/>
    <n v="3958.1980000000003"/>
  </r>
  <r>
    <x v="2"/>
    <x v="0"/>
    <x v="9"/>
    <x v="3"/>
    <x v="3"/>
    <x v="1"/>
    <n v="0.4003199999999999"/>
  </r>
  <r>
    <x v="2"/>
    <x v="0"/>
    <x v="9"/>
    <x v="3"/>
    <x v="4"/>
    <x v="1"/>
    <n v="58.688805000000002"/>
  </r>
  <r>
    <x v="2"/>
    <x v="0"/>
    <x v="9"/>
    <x v="3"/>
    <x v="5"/>
    <x v="1"/>
    <n v="282.36941000000002"/>
  </r>
  <r>
    <x v="2"/>
    <x v="0"/>
    <x v="9"/>
    <x v="4"/>
    <x v="0"/>
    <x v="1"/>
    <n v="3.7849999999999997"/>
  </r>
  <r>
    <x v="2"/>
    <x v="0"/>
    <x v="9"/>
    <x v="4"/>
    <x v="1"/>
    <x v="1"/>
    <n v="323.88329170549576"/>
  </r>
  <r>
    <x v="2"/>
    <x v="0"/>
    <x v="9"/>
    <x v="4"/>
    <x v="2"/>
    <x v="1"/>
    <n v="73.441614437489918"/>
  </r>
  <r>
    <x v="2"/>
    <x v="0"/>
    <x v="9"/>
    <x v="4"/>
    <x v="3"/>
    <x v="1"/>
    <n v="1.8452876132055673"/>
  </r>
  <r>
    <x v="2"/>
    <x v="0"/>
    <x v="9"/>
    <x v="4"/>
    <x v="4"/>
    <x v="1"/>
    <n v="2.907063631759041"/>
  </r>
  <r>
    <x v="2"/>
    <x v="0"/>
    <x v="9"/>
    <x v="4"/>
    <x v="5"/>
    <x v="1"/>
    <n v="864.49688874589049"/>
  </r>
  <r>
    <x v="2"/>
    <x v="0"/>
    <x v="9"/>
    <x v="5"/>
    <x v="0"/>
    <x v="1"/>
    <n v="2.8220000000000001"/>
  </r>
  <r>
    <x v="2"/>
    <x v="0"/>
    <x v="9"/>
    <x v="5"/>
    <x v="1"/>
    <x v="1"/>
    <n v="690.82779019125996"/>
  </r>
  <r>
    <x v="2"/>
    <x v="0"/>
    <x v="9"/>
    <x v="5"/>
    <x v="2"/>
    <x v="1"/>
    <n v="1195.6299045238161"/>
  </r>
  <r>
    <x v="2"/>
    <x v="0"/>
    <x v="9"/>
    <x v="5"/>
    <x v="3"/>
    <x v="1"/>
    <n v="6080.8188775356421"/>
  </r>
  <r>
    <x v="2"/>
    <x v="0"/>
    <x v="9"/>
    <x v="5"/>
    <x v="4"/>
    <x v="1"/>
    <n v="56.334000000000003"/>
  </r>
  <r>
    <x v="2"/>
    <x v="0"/>
    <x v="9"/>
    <x v="5"/>
    <x v="5"/>
    <x v="1"/>
    <n v="477.62832007744493"/>
  </r>
  <r>
    <x v="2"/>
    <x v="0"/>
    <x v="9"/>
    <x v="6"/>
    <x v="1"/>
    <x v="1"/>
    <n v="61.276900834917384"/>
  </r>
  <r>
    <x v="2"/>
    <x v="0"/>
    <x v="9"/>
    <x v="6"/>
    <x v="2"/>
    <x v="1"/>
    <n v="11.500761474917804"/>
  </r>
  <r>
    <x v="2"/>
    <x v="0"/>
    <x v="9"/>
    <x v="6"/>
    <x v="3"/>
    <x v="1"/>
    <n v="10.154156324308365"/>
  </r>
  <r>
    <x v="2"/>
    <x v="0"/>
    <x v="9"/>
    <x v="6"/>
    <x v="4"/>
    <x v="1"/>
    <n v="39.167000000000002"/>
  </r>
  <r>
    <x v="2"/>
    <x v="0"/>
    <x v="9"/>
    <x v="6"/>
    <x v="5"/>
    <x v="1"/>
    <n v="31.494519203161015"/>
  </r>
  <r>
    <x v="2"/>
    <x v="0"/>
    <x v="9"/>
    <x v="7"/>
    <x v="0"/>
    <x v="1"/>
    <n v="2.9981564779199147E-3"/>
  </r>
  <r>
    <x v="2"/>
    <x v="0"/>
    <x v="9"/>
    <x v="7"/>
    <x v="1"/>
    <x v="1"/>
    <n v="97.160335370881"/>
  </r>
  <r>
    <x v="2"/>
    <x v="0"/>
    <x v="9"/>
    <x v="7"/>
    <x v="2"/>
    <x v="1"/>
    <n v="1951.2433492222481"/>
  </r>
  <r>
    <x v="2"/>
    <x v="0"/>
    <x v="9"/>
    <x v="7"/>
    <x v="3"/>
    <x v="1"/>
    <n v="287.255"/>
  </r>
  <r>
    <x v="2"/>
    <x v="0"/>
    <x v="9"/>
    <x v="7"/>
    <x v="4"/>
    <x v="1"/>
    <n v="25.893396325467606"/>
  </r>
  <r>
    <x v="2"/>
    <x v="0"/>
    <x v="9"/>
    <x v="7"/>
    <x v="5"/>
    <x v="1"/>
    <n v="137.01576120397991"/>
  </r>
  <r>
    <x v="2"/>
    <x v="0"/>
    <x v="9"/>
    <x v="8"/>
    <x v="1"/>
    <x v="1"/>
    <n v="76.660999999999987"/>
  </r>
  <r>
    <x v="2"/>
    <x v="0"/>
    <x v="9"/>
    <x v="8"/>
    <x v="2"/>
    <x v="1"/>
    <n v="53.039052002513195"/>
  </r>
  <r>
    <x v="2"/>
    <x v="0"/>
    <x v="9"/>
    <x v="8"/>
    <x v="3"/>
    <x v="1"/>
    <n v="4.604438144358415"/>
  </r>
  <r>
    <x v="2"/>
    <x v="0"/>
    <x v="9"/>
    <x v="8"/>
    <x v="4"/>
    <x v="1"/>
    <n v="104.61099999999999"/>
  </r>
  <r>
    <x v="2"/>
    <x v="0"/>
    <x v="9"/>
    <x v="8"/>
    <x v="5"/>
    <x v="1"/>
    <n v="41.317163253920896"/>
  </r>
  <r>
    <x v="2"/>
    <x v="0"/>
    <x v="10"/>
    <x v="0"/>
    <x v="0"/>
    <x v="1"/>
    <n v="8.2570041399999994"/>
  </r>
  <r>
    <x v="2"/>
    <x v="0"/>
    <x v="10"/>
    <x v="0"/>
    <x v="0"/>
    <x v="0"/>
    <n v="178850.31999999998"/>
  </r>
  <r>
    <x v="2"/>
    <x v="0"/>
    <x v="10"/>
    <x v="0"/>
    <x v="1"/>
    <x v="1"/>
    <n v="511.33930649043106"/>
  </r>
  <r>
    <x v="2"/>
    <x v="0"/>
    <x v="10"/>
    <x v="0"/>
    <x v="2"/>
    <x v="1"/>
    <n v="78.946772639999992"/>
  </r>
  <r>
    <x v="2"/>
    <x v="0"/>
    <x v="10"/>
    <x v="0"/>
    <x v="3"/>
    <x v="1"/>
    <n v="39.36983"/>
  </r>
  <r>
    <x v="2"/>
    <x v="0"/>
    <x v="10"/>
    <x v="0"/>
    <x v="4"/>
    <x v="1"/>
    <n v="66.424248000000006"/>
  </r>
  <r>
    <x v="2"/>
    <x v="0"/>
    <x v="10"/>
    <x v="0"/>
    <x v="5"/>
    <x v="1"/>
    <n v="866.62121956943997"/>
  </r>
  <r>
    <x v="2"/>
    <x v="0"/>
    <x v="10"/>
    <x v="1"/>
    <x v="0"/>
    <x v="1"/>
    <n v="14.121"/>
  </r>
  <r>
    <x v="2"/>
    <x v="0"/>
    <x v="10"/>
    <x v="1"/>
    <x v="1"/>
    <x v="1"/>
    <n v="87.194864883747144"/>
  </r>
  <r>
    <x v="2"/>
    <x v="0"/>
    <x v="10"/>
    <x v="1"/>
    <x v="2"/>
    <x v="1"/>
    <n v="98.628199999999993"/>
  </r>
  <r>
    <x v="2"/>
    <x v="0"/>
    <x v="10"/>
    <x v="1"/>
    <x v="3"/>
    <x v="1"/>
    <n v="55.757400000000004"/>
  </r>
  <r>
    <x v="2"/>
    <x v="0"/>
    <x v="10"/>
    <x v="1"/>
    <x v="4"/>
    <x v="1"/>
    <n v="93.3506"/>
  </r>
  <r>
    <x v="2"/>
    <x v="0"/>
    <x v="10"/>
    <x v="1"/>
    <x v="5"/>
    <x v="1"/>
    <n v="746.49648000000002"/>
  </r>
  <r>
    <x v="2"/>
    <x v="0"/>
    <x v="10"/>
    <x v="2"/>
    <x v="0"/>
    <x v="1"/>
    <n v="33.121000000000002"/>
  </r>
  <r>
    <x v="2"/>
    <x v="0"/>
    <x v="10"/>
    <x v="2"/>
    <x v="0"/>
    <x v="0"/>
    <n v="40867.379999999997"/>
  </r>
  <r>
    <x v="2"/>
    <x v="0"/>
    <x v="10"/>
    <x v="2"/>
    <x v="1"/>
    <x v="1"/>
    <n v="576.89280000000008"/>
  </r>
  <r>
    <x v="2"/>
    <x v="0"/>
    <x v="10"/>
    <x v="2"/>
    <x v="2"/>
    <x v="1"/>
    <n v="347.858"/>
  </r>
  <r>
    <x v="2"/>
    <x v="0"/>
    <x v="10"/>
    <x v="2"/>
    <x v="3"/>
    <x v="1"/>
    <n v="41.073400000000007"/>
  </r>
  <r>
    <x v="2"/>
    <x v="0"/>
    <x v="10"/>
    <x v="2"/>
    <x v="4"/>
    <x v="1"/>
    <n v="54.785199999999996"/>
  </r>
  <r>
    <x v="2"/>
    <x v="0"/>
    <x v="10"/>
    <x v="2"/>
    <x v="5"/>
    <x v="1"/>
    <n v="1467.7619"/>
  </r>
  <r>
    <x v="2"/>
    <x v="0"/>
    <x v="10"/>
    <x v="3"/>
    <x v="0"/>
    <x v="1"/>
    <n v="1.5049999999999999"/>
  </r>
  <r>
    <x v="2"/>
    <x v="0"/>
    <x v="10"/>
    <x v="3"/>
    <x v="0"/>
    <x v="0"/>
    <n v="62394.09"/>
  </r>
  <r>
    <x v="2"/>
    <x v="0"/>
    <x v="10"/>
    <x v="3"/>
    <x v="1"/>
    <x v="1"/>
    <n v="631.69260000000008"/>
  </r>
  <r>
    <x v="2"/>
    <x v="0"/>
    <x v="10"/>
    <x v="3"/>
    <x v="2"/>
    <x v="1"/>
    <n v="152.625"/>
  </r>
  <r>
    <x v="2"/>
    <x v="0"/>
    <x v="10"/>
    <x v="3"/>
    <x v="3"/>
    <x v="1"/>
    <n v="8.0731199999999994"/>
  </r>
  <r>
    <x v="2"/>
    <x v="0"/>
    <x v="10"/>
    <x v="3"/>
    <x v="4"/>
    <x v="1"/>
    <n v="35.559547500000001"/>
  </r>
  <r>
    <x v="2"/>
    <x v="0"/>
    <x v="10"/>
    <x v="3"/>
    <x v="5"/>
    <x v="1"/>
    <n v="470.931535"/>
  </r>
  <r>
    <x v="2"/>
    <x v="0"/>
    <x v="10"/>
    <x v="4"/>
    <x v="0"/>
    <x v="1"/>
    <n v="3.6280000000000001"/>
  </r>
  <r>
    <x v="2"/>
    <x v="0"/>
    <x v="10"/>
    <x v="4"/>
    <x v="1"/>
    <x v="1"/>
    <n v="680.60420863210879"/>
  </r>
  <r>
    <x v="2"/>
    <x v="0"/>
    <x v="10"/>
    <x v="4"/>
    <x v="2"/>
    <x v="1"/>
    <n v="24.313611628886147"/>
  </r>
  <r>
    <x v="2"/>
    <x v="0"/>
    <x v="10"/>
    <x v="4"/>
    <x v="3"/>
    <x v="1"/>
    <n v="2.853478356450426"/>
  </r>
  <r>
    <x v="2"/>
    <x v="0"/>
    <x v="10"/>
    <x v="4"/>
    <x v="4"/>
    <x v="1"/>
    <n v="19.918921189119068"/>
  </r>
  <r>
    <x v="2"/>
    <x v="0"/>
    <x v="10"/>
    <x v="4"/>
    <x v="5"/>
    <x v="1"/>
    <n v="1784.6584935364065"/>
  </r>
  <r>
    <x v="2"/>
    <x v="0"/>
    <x v="10"/>
    <x v="5"/>
    <x v="0"/>
    <x v="1"/>
    <n v="2.2949999999999999"/>
  </r>
  <r>
    <x v="2"/>
    <x v="0"/>
    <x v="10"/>
    <x v="5"/>
    <x v="0"/>
    <x v="0"/>
    <n v="171165.22560000001"/>
  </r>
  <r>
    <x v="2"/>
    <x v="0"/>
    <x v="10"/>
    <x v="5"/>
    <x v="1"/>
    <x v="1"/>
    <n v="451.59484896683455"/>
  </r>
  <r>
    <x v="2"/>
    <x v="0"/>
    <x v="10"/>
    <x v="5"/>
    <x v="2"/>
    <x v="1"/>
    <n v="587.17475149718791"/>
  </r>
  <r>
    <x v="2"/>
    <x v="0"/>
    <x v="10"/>
    <x v="5"/>
    <x v="3"/>
    <x v="1"/>
    <n v="410.44364370038102"/>
  </r>
  <r>
    <x v="2"/>
    <x v="0"/>
    <x v="10"/>
    <x v="5"/>
    <x v="4"/>
    <x v="1"/>
    <n v="33.451999999999998"/>
  </r>
  <r>
    <x v="2"/>
    <x v="0"/>
    <x v="10"/>
    <x v="5"/>
    <x v="5"/>
    <x v="1"/>
    <n v="1811.0448293974257"/>
  </r>
  <r>
    <x v="2"/>
    <x v="0"/>
    <x v="10"/>
    <x v="6"/>
    <x v="1"/>
    <x v="1"/>
    <n v="600.90035283037867"/>
  </r>
  <r>
    <x v="2"/>
    <x v="0"/>
    <x v="10"/>
    <x v="6"/>
    <x v="2"/>
    <x v="1"/>
    <n v="22.118212290476066"/>
  </r>
  <r>
    <x v="2"/>
    <x v="0"/>
    <x v="10"/>
    <x v="6"/>
    <x v="3"/>
    <x v="1"/>
    <n v="2.9908539674098282"/>
  </r>
  <r>
    <x v="2"/>
    <x v="0"/>
    <x v="10"/>
    <x v="6"/>
    <x v="4"/>
    <x v="1"/>
    <n v="62.713279091769174"/>
  </r>
  <r>
    <x v="2"/>
    <x v="0"/>
    <x v="10"/>
    <x v="6"/>
    <x v="5"/>
    <x v="1"/>
    <n v="210.12611136381776"/>
  </r>
  <r>
    <x v="2"/>
    <x v="0"/>
    <x v="10"/>
    <x v="7"/>
    <x v="0"/>
    <x v="1"/>
    <n v="2.7597896175134569E-3"/>
  </r>
  <r>
    <x v="2"/>
    <x v="0"/>
    <x v="10"/>
    <x v="7"/>
    <x v="1"/>
    <x v="1"/>
    <n v="249.36449999999996"/>
  </r>
  <r>
    <x v="2"/>
    <x v="0"/>
    <x v="10"/>
    <x v="7"/>
    <x v="2"/>
    <x v="1"/>
    <n v="242.74099999999999"/>
  </r>
  <r>
    <x v="2"/>
    <x v="0"/>
    <x v="10"/>
    <x v="7"/>
    <x v="3"/>
    <x v="1"/>
    <n v="1.333"/>
  </r>
  <r>
    <x v="2"/>
    <x v="0"/>
    <x v="10"/>
    <x v="7"/>
    <x v="4"/>
    <x v="1"/>
    <n v="16.891879600662932"/>
  </r>
  <r>
    <x v="2"/>
    <x v="0"/>
    <x v="10"/>
    <x v="7"/>
    <x v="5"/>
    <x v="1"/>
    <n v="241.5081386745637"/>
  </r>
  <r>
    <x v="2"/>
    <x v="0"/>
    <x v="10"/>
    <x v="8"/>
    <x v="1"/>
    <x v="1"/>
    <n v="125.518"/>
  </r>
  <r>
    <x v="2"/>
    <x v="0"/>
    <x v="10"/>
    <x v="8"/>
    <x v="2"/>
    <x v="1"/>
    <n v="678.5111064434094"/>
  </r>
  <r>
    <x v="2"/>
    <x v="0"/>
    <x v="10"/>
    <x v="8"/>
    <x v="3"/>
    <x v="1"/>
    <n v="6.9240000000000004"/>
  </r>
  <r>
    <x v="2"/>
    <x v="0"/>
    <x v="10"/>
    <x v="8"/>
    <x v="4"/>
    <x v="1"/>
    <n v="69.199999999999974"/>
  </r>
  <r>
    <x v="2"/>
    <x v="0"/>
    <x v="10"/>
    <x v="8"/>
    <x v="5"/>
    <x v="1"/>
    <n v="323.47199999999998"/>
  </r>
  <r>
    <x v="2"/>
    <x v="0"/>
    <x v="11"/>
    <x v="0"/>
    <x v="0"/>
    <x v="1"/>
    <n v="0.42576934000000005"/>
  </r>
  <r>
    <x v="2"/>
    <x v="0"/>
    <x v="11"/>
    <x v="0"/>
    <x v="0"/>
    <x v="0"/>
    <n v="231378.6"/>
  </r>
  <r>
    <x v="2"/>
    <x v="0"/>
    <x v="11"/>
    <x v="0"/>
    <x v="1"/>
    <x v="1"/>
    <n v="338.55587272510883"/>
  </r>
  <r>
    <x v="2"/>
    <x v="0"/>
    <x v="11"/>
    <x v="0"/>
    <x v="2"/>
    <x v="1"/>
    <n v="161.60400207000001"/>
  </r>
  <r>
    <x v="2"/>
    <x v="0"/>
    <x v="11"/>
    <x v="0"/>
    <x v="3"/>
    <x v="1"/>
    <n v="35.736896700000003"/>
  </r>
  <r>
    <x v="2"/>
    <x v="0"/>
    <x v="11"/>
    <x v="0"/>
    <x v="4"/>
    <x v="1"/>
    <n v="55.022770000000008"/>
  </r>
  <r>
    <x v="2"/>
    <x v="0"/>
    <x v="11"/>
    <x v="0"/>
    <x v="5"/>
    <x v="1"/>
    <n v="1371.8707343813601"/>
  </r>
  <r>
    <x v="2"/>
    <x v="0"/>
    <x v="11"/>
    <x v="1"/>
    <x v="0"/>
    <x v="1"/>
    <n v="0.4506"/>
  </r>
  <r>
    <x v="2"/>
    <x v="0"/>
    <x v="11"/>
    <x v="1"/>
    <x v="1"/>
    <x v="1"/>
    <n v="654.05801877898784"/>
  </r>
  <r>
    <x v="2"/>
    <x v="0"/>
    <x v="11"/>
    <x v="1"/>
    <x v="2"/>
    <x v="1"/>
    <n v="189.1404"/>
  </r>
  <r>
    <x v="2"/>
    <x v="0"/>
    <x v="11"/>
    <x v="1"/>
    <x v="3"/>
    <x v="1"/>
    <n v="19.527799999999999"/>
  </r>
  <r>
    <x v="2"/>
    <x v="0"/>
    <x v="11"/>
    <x v="1"/>
    <x v="4"/>
    <x v="1"/>
    <n v="28.600649999999998"/>
  </r>
  <r>
    <x v="2"/>
    <x v="0"/>
    <x v="11"/>
    <x v="1"/>
    <x v="5"/>
    <x v="1"/>
    <n v="1904.8177199999998"/>
  </r>
  <r>
    <x v="2"/>
    <x v="0"/>
    <x v="11"/>
    <x v="2"/>
    <x v="0"/>
    <x v="1"/>
    <n v="0.13900000000000001"/>
  </r>
  <r>
    <x v="2"/>
    <x v="0"/>
    <x v="11"/>
    <x v="2"/>
    <x v="0"/>
    <x v="0"/>
    <n v="122234.66"/>
  </r>
  <r>
    <x v="2"/>
    <x v="0"/>
    <x v="11"/>
    <x v="2"/>
    <x v="1"/>
    <x v="1"/>
    <n v="523.42100000000005"/>
  </r>
  <r>
    <x v="2"/>
    <x v="0"/>
    <x v="11"/>
    <x v="2"/>
    <x v="2"/>
    <x v="1"/>
    <n v="84.461000000000013"/>
  </r>
  <r>
    <x v="2"/>
    <x v="0"/>
    <x v="11"/>
    <x v="2"/>
    <x v="3"/>
    <x v="1"/>
    <n v="15.792"/>
  </r>
  <r>
    <x v="2"/>
    <x v="0"/>
    <x v="11"/>
    <x v="2"/>
    <x v="4"/>
    <x v="1"/>
    <n v="34.027900000000002"/>
  </r>
  <r>
    <x v="2"/>
    <x v="0"/>
    <x v="11"/>
    <x v="2"/>
    <x v="5"/>
    <x v="1"/>
    <n v="3273.6911"/>
  </r>
  <r>
    <x v="2"/>
    <x v="0"/>
    <x v="11"/>
    <x v="3"/>
    <x v="0"/>
    <x v="1"/>
    <n v="0.82899999999999996"/>
  </r>
  <r>
    <x v="2"/>
    <x v="0"/>
    <x v="11"/>
    <x v="3"/>
    <x v="0"/>
    <x v="0"/>
    <n v="212328.63999999998"/>
  </r>
  <r>
    <x v="2"/>
    <x v="0"/>
    <x v="11"/>
    <x v="3"/>
    <x v="1"/>
    <x v="1"/>
    <n v="94.563919999999996"/>
  </r>
  <r>
    <x v="2"/>
    <x v="0"/>
    <x v="11"/>
    <x v="3"/>
    <x v="2"/>
    <x v="1"/>
    <n v="19.652000000000001"/>
  </r>
  <r>
    <x v="2"/>
    <x v="0"/>
    <x v="11"/>
    <x v="3"/>
    <x v="3"/>
    <x v="1"/>
    <n v="1.3927799999999997"/>
  </r>
  <r>
    <x v="2"/>
    <x v="0"/>
    <x v="11"/>
    <x v="3"/>
    <x v="4"/>
    <x v="1"/>
    <n v="42.638059999999996"/>
  </r>
  <r>
    <x v="2"/>
    <x v="0"/>
    <x v="11"/>
    <x v="3"/>
    <x v="5"/>
    <x v="1"/>
    <n v="1467.7571400000002"/>
  </r>
  <r>
    <x v="2"/>
    <x v="0"/>
    <x v="11"/>
    <x v="4"/>
    <x v="0"/>
    <x v="1"/>
    <n v="3.4979999999999998"/>
  </r>
  <r>
    <x v="2"/>
    <x v="0"/>
    <x v="11"/>
    <x v="4"/>
    <x v="1"/>
    <x v="1"/>
    <n v="245.9067871738867"/>
  </r>
  <r>
    <x v="2"/>
    <x v="0"/>
    <x v="11"/>
    <x v="4"/>
    <x v="2"/>
    <x v="1"/>
    <n v="10.165757508209639"/>
  </r>
  <r>
    <x v="2"/>
    <x v="0"/>
    <x v="11"/>
    <x v="4"/>
    <x v="3"/>
    <x v="1"/>
    <n v="2.7420950966614153"/>
  </r>
  <r>
    <x v="2"/>
    <x v="0"/>
    <x v="11"/>
    <x v="4"/>
    <x v="4"/>
    <x v="1"/>
    <n v="22.019264412487995"/>
  </r>
  <r>
    <x v="2"/>
    <x v="0"/>
    <x v="11"/>
    <x v="4"/>
    <x v="5"/>
    <x v="1"/>
    <n v="3457.0266377880962"/>
  </r>
  <r>
    <x v="2"/>
    <x v="0"/>
    <x v="11"/>
    <x v="5"/>
    <x v="0"/>
    <x v="1"/>
    <n v="1.9080000000000001"/>
  </r>
  <r>
    <x v="2"/>
    <x v="0"/>
    <x v="11"/>
    <x v="5"/>
    <x v="0"/>
    <x v="0"/>
    <n v="258958.48500000004"/>
  </r>
  <r>
    <x v="2"/>
    <x v="0"/>
    <x v="11"/>
    <x v="5"/>
    <x v="1"/>
    <x v="1"/>
    <n v="318.27621437178465"/>
  </r>
  <r>
    <x v="2"/>
    <x v="0"/>
    <x v="11"/>
    <x v="5"/>
    <x v="2"/>
    <x v="1"/>
    <n v="572.17876481314806"/>
  </r>
  <r>
    <x v="2"/>
    <x v="0"/>
    <x v="11"/>
    <x v="5"/>
    <x v="3"/>
    <x v="1"/>
    <n v="1063.9903698423136"/>
  </r>
  <r>
    <x v="2"/>
    <x v="0"/>
    <x v="11"/>
    <x v="5"/>
    <x v="4"/>
    <x v="1"/>
    <n v="29.507999999999996"/>
  </r>
  <r>
    <x v="2"/>
    <x v="0"/>
    <x v="11"/>
    <x v="5"/>
    <x v="5"/>
    <x v="1"/>
    <n v="3468.7880614409137"/>
  </r>
  <r>
    <x v="2"/>
    <x v="0"/>
    <x v="11"/>
    <x v="6"/>
    <x v="0"/>
    <x v="1"/>
    <n v="1.3153072754155101E-2"/>
  </r>
  <r>
    <x v="2"/>
    <x v="0"/>
    <x v="11"/>
    <x v="6"/>
    <x v="1"/>
    <x v="1"/>
    <n v="1467.0090576263219"/>
  </r>
  <r>
    <x v="2"/>
    <x v="0"/>
    <x v="11"/>
    <x v="6"/>
    <x v="2"/>
    <x v="1"/>
    <n v="190.65300000000002"/>
  </r>
  <r>
    <x v="2"/>
    <x v="0"/>
    <x v="11"/>
    <x v="6"/>
    <x v="3"/>
    <x v="1"/>
    <n v="55.609580256707801"/>
  </r>
  <r>
    <x v="2"/>
    <x v="0"/>
    <x v="11"/>
    <x v="6"/>
    <x v="4"/>
    <x v="1"/>
    <n v="23.578000000000003"/>
  </r>
  <r>
    <x v="2"/>
    <x v="0"/>
    <x v="11"/>
    <x v="6"/>
    <x v="5"/>
    <x v="1"/>
    <n v="705.33600000000001"/>
  </r>
  <r>
    <x v="2"/>
    <x v="0"/>
    <x v="11"/>
    <x v="7"/>
    <x v="0"/>
    <x v="1"/>
    <n v="2.2693815060881167E-3"/>
  </r>
  <r>
    <x v="2"/>
    <x v="0"/>
    <x v="11"/>
    <x v="7"/>
    <x v="1"/>
    <x v="1"/>
    <n v="2222.1837"/>
  </r>
  <r>
    <x v="2"/>
    <x v="0"/>
    <x v="11"/>
    <x v="7"/>
    <x v="2"/>
    <x v="1"/>
    <n v="1529.5553969806438"/>
  </r>
  <r>
    <x v="2"/>
    <x v="0"/>
    <x v="11"/>
    <x v="7"/>
    <x v="3"/>
    <x v="1"/>
    <n v="45.177499045862362"/>
  </r>
  <r>
    <x v="2"/>
    <x v="0"/>
    <x v="11"/>
    <x v="7"/>
    <x v="4"/>
    <x v="1"/>
    <n v="18.815480703969698"/>
  </r>
  <r>
    <x v="2"/>
    <x v="0"/>
    <x v="11"/>
    <x v="7"/>
    <x v="5"/>
    <x v="1"/>
    <n v="507.26251935928633"/>
  </r>
  <r>
    <x v="2"/>
    <x v="0"/>
    <x v="11"/>
    <x v="8"/>
    <x v="1"/>
    <x v="1"/>
    <n v="145.00400000000002"/>
  </r>
  <r>
    <x v="2"/>
    <x v="0"/>
    <x v="11"/>
    <x v="8"/>
    <x v="2"/>
    <x v="1"/>
    <n v="376.8861521887124"/>
  </r>
  <r>
    <x v="2"/>
    <x v="0"/>
    <x v="11"/>
    <x v="8"/>
    <x v="3"/>
    <x v="1"/>
    <n v="423.08549999999997"/>
  </r>
  <r>
    <x v="2"/>
    <x v="0"/>
    <x v="11"/>
    <x v="8"/>
    <x v="4"/>
    <x v="1"/>
    <n v="42.692499999999967"/>
  </r>
  <r>
    <x v="2"/>
    <x v="0"/>
    <x v="11"/>
    <x v="8"/>
    <x v="5"/>
    <x v="1"/>
    <n v="606.62649999999996"/>
  </r>
  <r>
    <x v="6"/>
    <x v="1"/>
    <x v="0"/>
    <x v="0"/>
    <x v="0"/>
    <x v="0"/>
    <n v="781.07999999999993"/>
  </r>
  <r>
    <x v="6"/>
    <x v="1"/>
    <x v="0"/>
    <x v="0"/>
    <x v="4"/>
    <x v="1"/>
    <n v="20.152000000000001"/>
  </r>
  <r>
    <x v="6"/>
    <x v="1"/>
    <x v="0"/>
    <x v="0"/>
    <x v="5"/>
    <x v="1"/>
    <n v="2184.1898900839997"/>
  </r>
  <r>
    <x v="6"/>
    <x v="1"/>
    <x v="0"/>
    <x v="1"/>
    <x v="2"/>
    <x v="1"/>
    <n v="274.43"/>
  </r>
  <r>
    <x v="6"/>
    <x v="1"/>
    <x v="0"/>
    <x v="1"/>
    <x v="3"/>
    <x v="1"/>
    <n v="6.8730000000000002"/>
  </r>
  <r>
    <x v="6"/>
    <x v="1"/>
    <x v="0"/>
    <x v="1"/>
    <x v="4"/>
    <x v="1"/>
    <n v="3.35"/>
  </r>
  <r>
    <x v="6"/>
    <x v="1"/>
    <x v="0"/>
    <x v="1"/>
    <x v="5"/>
    <x v="1"/>
    <n v="2848.0419999999995"/>
  </r>
  <r>
    <x v="6"/>
    <x v="1"/>
    <x v="0"/>
    <x v="2"/>
    <x v="1"/>
    <x v="1"/>
    <n v="2.0460000000000003"/>
  </r>
  <r>
    <x v="6"/>
    <x v="1"/>
    <x v="0"/>
    <x v="2"/>
    <x v="2"/>
    <x v="1"/>
    <n v="7.36"/>
  </r>
  <r>
    <x v="6"/>
    <x v="1"/>
    <x v="0"/>
    <x v="2"/>
    <x v="3"/>
    <x v="1"/>
    <n v="17.498000000000001"/>
  </r>
  <r>
    <x v="6"/>
    <x v="1"/>
    <x v="0"/>
    <x v="2"/>
    <x v="4"/>
    <x v="1"/>
    <n v="8.6240000000000006"/>
  </r>
  <r>
    <x v="6"/>
    <x v="1"/>
    <x v="0"/>
    <x v="2"/>
    <x v="5"/>
    <x v="1"/>
    <n v="2806.99"/>
  </r>
  <r>
    <x v="6"/>
    <x v="1"/>
    <x v="0"/>
    <x v="3"/>
    <x v="1"/>
    <x v="1"/>
    <n v="14.6"/>
  </r>
  <r>
    <x v="6"/>
    <x v="1"/>
    <x v="0"/>
    <x v="3"/>
    <x v="2"/>
    <x v="1"/>
    <n v="184.05"/>
  </r>
  <r>
    <x v="6"/>
    <x v="1"/>
    <x v="0"/>
    <x v="3"/>
    <x v="5"/>
    <x v="1"/>
    <n v="2936.4249500000001"/>
  </r>
  <r>
    <x v="6"/>
    <x v="1"/>
    <x v="0"/>
    <x v="4"/>
    <x v="0"/>
    <x v="0"/>
    <n v="2629.3150000000001"/>
  </r>
  <r>
    <x v="6"/>
    <x v="1"/>
    <x v="0"/>
    <x v="4"/>
    <x v="1"/>
    <x v="1"/>
    <n v="163.51320476851438"/>
  </r>
  <r>
    <x v="6"/>
    <x v="1"/>
    <x v="0"/>
    <x v="4"/>
    <x v="2"/>
    <x v="1"/>
    <n v="307.55007038578105"/>
  </r>
  <r>
    <x v="6"/>
    <x v="1"/>
    <x v="0"/>
    <x v="4"/>
    <x v="3"/>
    <x v="1"/>
    <n v="27.983608670702974"/>
  </r>
  <r>
    <x v="6"/>
    <x v="1"/>
    <x v="0"/>
    <x v="4"/>
    <x v="5"/>
    <x v="1"/>
    <n v="2340.0592926218192"/>
  </r>
  <r>
    <x v="6"/>
    <x v="1"/>
    <x v="0"/>
    <x v="5"/>
    <x v="0"/>
    <x v="0"/>
    <n v="2084.84"/>
  </r>
  <r>
    <x v="6"/>
    <x v="1"/>
    <x v="0"/>
    <x v="5"/>
    <x v="1"/>
    <x v="1"/>
    <n v="1442.4539571602606"/>
  </r>
  <r>
    <x v="6"/>
    <x v="1"/>
    <x v="0"/>
    <x v="5"/>
    <x v="2"/>
    <x v="1"/>
    <n v="1569.8408186997644"/>
  </r>
  <r>
    <x v="6"/>
    <x v="1"/>
    <x v="0"/>
    <x v="5"/>
    <x v="3"/>
    <x v="1"/>
    <n v="1.7"/>
  </r>
  <r>
    <x v="6"/>
    <x v="1"/>
    <x v="0"/>
    <x v="5"/>
    <x v="5"/>
    <x v="1"/>
    <n v="1565.5080091271568"/>
  </r>
  <r>
    <x v="6"/>
    <x v="1"/>
    <x v="0"/>
    <x v="6"/>
    <x v="1"/>
    <x v="1"/>
    <n v="64.954221513498652"/>
  </r>
  <r>
    <x v="6"/>
    <x v="1"/>
    <x v="0"/>
    <x v="6"/>
    <x v="2"/>
    <x v="1"/>
    <n v="25.49104452066161"/>
  </r>
  <r>
    <x v="6"/>
    <x v="1"/>
    <x v="0"/>
    <x v="6"/>
    <x v="3"/>
    <x v="1"/>
    <n v="37.065559827515507"/>
  </r>
  <r>
    <x v="6"/>
    <x v="1"/>
    <x v="0"/>
    <x v="6"/>
    <x v="5"/>
    <x v="1"/>
    <n v="1633.3630000000001"/>
  </r>
  <r>
    <x v="6"/>
    <x v="1"/>
    <x v="0"/>
    <x v="7"/>
    <x v="1"/>
    <x v="1"/>
    <n v="2410.5707617352123"/>
  </r>
  <r>
    <x v="6"/>
    <x v="1"/>
    <x v="0"/>
    <x v="7"/>
    <x v="2"/>
    <x v="1"/>
    <n v="150.97499999999999"/>
  </r>
  <r>
    <x v="6"/>
    <x v="1"/>
    <x v="0"/>
    <x v="7"/>
    <x v="3"/>
    <x v="1"/>
    <n v="1363.7792525716759"/>
  </r>
  <r>
    <x v="6"/>
    <x v="1"/>
    <x v="0"/>
    <x v="7"/>
    <x v="5"/>
    <x v="1"/>
    <n v="710.58884101869546"/>
  </r>
  <r>
    <x v="6"/>
    <x v="1"/>
    <x v="0"/>
    <x v="8"/>
    <x v="1"/>
    <x v="1"/>
    <n v="4293.2358000000004"/>
  </r>
  <r>
    <x v="6"/>
    <x v="1"/>
    <x v="0"/>
    <x v="8"/>
    <x v="2"/>
    <x v="1"/>
    <n v="124.59399999999999"/>
  </r>
  <r>
    <x v="6"/>
    <x v="1"/>
    <x v="0"/>
    <x v="8"/>
    <x v="3"/>
    <x v="1"/>
    <n v="1547.0100967957819"/>
  </r>
  <r>
    <x v="6"/>
    <x v="1"/>
    <x v="0"/>
    <x v="8"/>
    <x v="5"/>
    <x v="1"/>
    <n v="870.74312341622931"/>
  </r>
  <r>
    <x v="6"/>
    <x v="1"/>
    <x v="1"/>
    <x v="0"/>
    <x v="0"/>
    <x v="0"/>
    <n v="419.93"/>
  </r>
  <r>
    <x v="6"/>
    <x v="1"/>
    <x v="1"/>
    <x v="0"/>
    <x v="2"/>
    <x v="1"/>
    <n v="39.603144"/>
  </r>
  <r>
    <x v="6"/>
    <x v="1"/>
    <x v="1"/>
    <x v="0"/>
    <x v="3"/>
    <x v="1"/>
    <n v="39.560640000000006"/>
  </r>
  <r>
    <x v="6"/>
    <x v="1"/>
    <x v="1"/>
    <x v="0"/>
    <x v="4"/>
    <x v="1"/>
    <n v="27.896000000000001"/>
  </r>
  <r>
    <x v="6"/>
    <x v="1"/>
    <x v="1"/>
    <x v="0"/>
    <x v="5"/>
    <x v="1"/>
    <n v="1562.7578900839999"/>
  </r>
  <r>
    <x v="6"/>
    <x v="1"/>
    <x v="1"/>
    <x v="1"/>
    <x v="1"/>
    <x v="1"/>
    <n v="0.37900121287922245"/>
  </r>
  <r>
    <x v="6"/>
    <x v="1"/>
    <x v="1"/>
    <x v="1"/>
    <x v="2"/>
    <x v="1"/>
    <n v="17.920000000000002"/>
  </r>
  <r>
    <x v="6"/>
    <x v="1"/>
    <x v="1"/>
    <x v="1"/>
    <x v="4"/>
    <x v="1"/>
    <n v="22.33"/>
  </r>
  <r>
    <x v="6"/>
    <x v="1"/>
    <x v="1"/>
    <x v="1"/>
    <x v="5"/>
    <x v="1"/>
    <n v="670.89"/>
  </r>
  <r>
    <x v="6"/>
    <x v="1"/>
    <x v="1"/>
    <x v="2"/>
    <x v="1"/>
    <x v="1"/>
    <n v="26.642000000000003"/>
  </r>
  <r>
    <x v="6"/>
    <x v="1"/>
    <x v="1"/>
    <x v="2"/>
    <x v="2"/>
    <x v="1"/>
    <n v="46.84"/>
  </r>
  <r>
    <x v="6"/>
    <x v="1"/>
    <x v="1"/>
    <x v="2"/>
    <x v="3"/>
    <x v="1"/>
    <n v="51.012"/>
  </r>
  <r>
    <x v="6"/>
    <x v="1"/>
    <x v="1"/>
    <x v="2"/>
    <x v="4"/>
    <x v="1"/>
    <n v="78.451999999999998"/>
  </r>
  <r>
    <x v="6"/>
    <x v="1"/>
    <x v="1"/>
    <x v="2"/>
    <x v="5"/>
    <x v="1"/>
    <n v="614.10199999999998"/>
  </r>
  <r>
    <x v="6"/>
    <x v="1"/>
    <x v="1"/>
    <x v="3"/>
    <x v="0"/>
    <x v="0"/>
    <n v="128.87"/>
  </r>
  <r>
    <x v="6"/>
    <x v="1"/>
    <x v="1"/>
    <x v="3"/>
    <x v="1"/>
    <x v="1"/>
    <n v="114.85039999999998"/>
  </r>
  <r>
    <x v="6"/>
    <x v="1"/>
    <x v="1"/>
    <x v="3"/>
    <x v="2"/>
    <x v="1"/>
    <n v="413.54999999999995"/>
  </r>
  <r>
    <x v="6"/>
    <x v="1"/>
    <x v="1"/>
    <x v="3"/>
    <x v="5"/>
    <x v="1"/>
    <n v="1816.1159500000001"/>
  </r>
  <r>
    <x v="6"/>
    <x v="1"/>
    <x v="1"/>
    <x v="4"/>
    <x v="0"/>
    <x v="0"/>
    <n v="7591.1549999999997"/>
  </r>
  <r>
    <x v="6"/>
    <x v="1"/>
    <x v="1"/>
    <x v="4"/>
    <x v="1"/>
    <x v="1"/>
    <n v="1338.9054621580801"/>
  </r>
  <r>
    <x v="6"/>
    <x v="1"/>
    <x v="1"/>
    <x v="4"/>
    <x v="2"/>
    <x v="1"/>
    <n v="33.367766080750044"/>
  </r>
  <r>
    <x v="6"/>
    <x v="1"/>
    <x v="1"/>
    <x v="4"/>
    <x v="3"/>
    <x v="1"/>
    <n v="0.37893273948838657"/>
  </r>
  <r>
    <x v="6"/>
    <x v="1"/>
    <x v="1"/>
    <x v="4"/>
    <x v="4"/>
    <x v="1"/>
    <n v="2.1321200120094517"/>
  </r>
  <r>
    <x v="6"/>
    <x v="1"/>
    <x v="1"/>
    <x v="4"/>
    <x v="5"/>
    <x v="1"/>
    <n v="1009.5846834100745"/>
  </r>
  <r>
    <x v="6"/>
    <x v="1"/>
    <x v="1"/>
    <x v="5"/>
    <x v="0"/>
    <x v="0"/>
    <n v="45322.91"/>
  </r>
  <r>
    <x v="6"/>
    <x v="1"/>
    <x v="1"/>
    <x v="5"/>
    <x v="1"/>
    <x v="1"/>
    <n v="3824.6381377388952"/>
  </r>
  <r>
    <x v="6"/>
    <x v="1"/>
    <x v="1"/>
    <x v="5"/>
    <x v="2"/>
    <x v="1"/>
    <n v="2.5991933485049912"/>
  </r>
  <r>
    <x v="6"/>
    <x v="1"/>
    <x v="1"/>
    <x v="5"/>
    <x v="5"/>
    <x v="1"/>
    <n v="1162.7920410764441"/>
  </r>
  <r>
    <x v="6"/>
    <x v="1"/>
    <x v="1"/>
    <x v="6"/>
    <x v="1"/>
    <x v="1"/>
    <n v="74.242753261596206"/>
  </r>
  <r>
    <x v="6"/>
    <x v="1"/>
    <x v="1"/>
    <x v="6"/>
    <x v="2"/>
    <x v="1"/>
    <n v="42.143137147963849"/>
  </r>
  <r>
    <x v="6"/>
    <x v="1"/>
    <x v="1"/>
    <x v="6"/>
    <x v="3"/>
    <x v="1"/>
    <n v="105.05362561236774"/>
  </r>
  <r>
    <x v="6"/>
    <x v="1"/>
    <x v="1"/>
    <x v="6"/>
    <x v="4"/>
    <x v="1"/>
    <n v="4.6950000000000003"/>
  </r>
  <r>
    <x v="6"/>
    <x v="1"/>
    <x v="1"/>
    <x v="6"/>
    <x v="5"/>
    <x v="1"/>
    <n v="477.61"/>
  </r>
  <r>
    <x v="6"/>
    <x v="1"/>
    <x v="1"/>
    <x v="7"/>
    <x v="1"/>
    <x v="1"/>
    <n v="2010.9422236258422"/>
  </r>
  <r>
    <x v="6"/>
    <x v="1"/>
    <x v="1"/>
    <x v="7"/>
    <x v="2"/>
    <x v="1"/>
    <n v="25.607607103313001"/>
  </r>
  <r>
    <x v="6"/>
    <x v="1"/>
    <x v="1"/>
    <x v="7"/>
    <x v="3"/>
    <x v="1"/>
    <n v="1989.2735106422199"/>
  </r>
  <r>
    <x v="6"/>
    <x v="1"/>
    <x v="1"/>
    <x v="7"/>
    <x v="4"/>
    <x v="1"/>
    <n v="2.6879258148528136"/>
  </r>
  <r>
    <x v="6"/>
    <x v="1"/>
    <x v="1"/>
    <x v="7"/>
    <x v="5"/>
    <x v="1"/>
    <n v="503.15913342357248"/>
  </r>
  <r>
    <x v="6"/>
    <x v="1"/>
    <x v="1"/>
    <x v="8"/>
    <x v="1"/>
    <x v="1"/>
    <n v="2099.7042000000006"/>
  </r>
  <r>
    <x v="6"/>
    <x v="1"/>
    <x v="1"/>
    <x v="8"/>
    <x v="2"/>
    <x v="1"/>
    <n v="21.2835"/>
  </r>
  <r>
    <x v="6"/>
    <x v="1"/>
    <x v="1"/>
    <x v="8"/>
    <x v="3"/>
    <x v="1"/>
    <n v="14.150574471785651"/>
  </r>
  <r>
    <x v="6"/>
    <x v="1"/>
    <x v="1"/>
    <x v="8"/>
    <x v="4"/>
    <x v="1"/>
    <n v="0.04"/>
  </r>
  <r>
    <x v="6"/>
    <x v="1"/>
    <x v="1"/>
    <x v="8"/>
    <x v="5"/>
    <x v="1"/>
    <n v="445.1415349126367"/>
  </r>
  <r>
    <x v="6"/>
    <x v="1"/>
    <x v="2"/>
    <x v="0"/>
    <x v="1"/>
    <x v="1"/>
    <n v="0.81579534200559667"/>
  </r>
  <r>
    <x v="6"/>
    <x v="1"/>
    <x v="2"/>
    <x v="0"/>
    <x v="2"/>
    <x v="1"/>
    <n v="18.497639999999997"/>
  </r>
  <r>
    <x v="6"/>
    <x v="1"/>
    <x v="2"/>
    <x v="0"/>
    <x v="3"/>
    <x v="1"/>
    <n v="22.076249999999998"/>
  </r>
  <r>
    <x v="6"/>
    <x v="1"/>
    <x v="2"/>
    <x v="0"/>
    <x v="4"/>
    <x v="1"/>
    <n v="147.65299999999999"/>
  </r>
  <r>
    <x v="6"/>
    <x v="1"/>
    <x v="2"/>
    <x v="0"/>
    <x v="5"/>
    <x v="1"/>
    <n v="1085.8809999999999"/>
  </r>
  <r>
    <x v="6"/>
    <x v="1"/>
    <x v="2"/>
    <x v="1"/>
    <x v="0"/>
    <x v="0"/>
    <n v="10052.89"/>
  </r>
  <r>
    <x v="6"/>
    <x v="1"/>
    <x v="2"/>
    <x v="1"/>
    <x v="2"/>
    <x v="1"/>
    <n v="17.82"/>
  </r>
  <r>
    <x v="6"/>
    <x v="1"/>
    <x v="2"/>
    <x v="1"/>
    <x v="3"/>
    <x v="1"/>
    <n v="6.952"/>
  </r>
  <r>
    <x v="6"/>
    <x v="1"/>
    <x v="2"/>
    <x v="1"/>
    <x v="4"/>
    <x v="1"/>
    <n v="57.73"/>
  </r>
  <r>
    <x v="6"/>
    <x v="1"/>
    <x v="2"/>
    <x v="1"/>
    <x v="5"/>
    <x v="1"/>
    <n v="94.3"/>
  </r>
  <r>
    <x v="6"/>
    <x v="1"/>
    <x v="2"/>
    <x v="2"/>
    <x v="0"/>
    <x v="0"/>
    <n v="9069.5400000000009"/>
  </r>
  <r>
    <x v="6"/>
    <x v="1"/>
    <x v="2"/>
    <x v="2"/>
    <x v="1"/>
    <x v="1"/>
    <n v="23.841999999999999"/>
  </r>
  <r>
    <x v="6"/>
    <x v="1"/>
    <x v="2"/>
    <x v="2"/>
    <x v="2"/>
    <x v="1"/>
    <n v="14.18"/>
  </r>
  <r>
    <x v="6"/>
    <x v="1"/>
    <x v="2"/>
    <x v="2"/>
    <x v="3"/>
    <x v="1"/>
    <n v="8.6319999999999997"/>
  </r>
  <r>
    <x v="6"/>
    <x v="1"/>
    <x v="2"/>
    <x v="2"/>
    <x v="4"/>
    <x v="1"/>
    <n v="53.460000000000008"/>
  </r>
  <r>
    <x v="6"/>
    <x v="1"/>
    <x v="2"/>
    <x v="2"/>
    <x v="5"/>
    <x v="1"/>
    <n v="53.634999999999998"/>
  </r>
  <r>
    <x v="6"/>
    <x v="1"/>
    <x v="2"/>
    <x v="3"/>
    <x v="1"/>
    <x v="1"/>
    <n v="506.6884"/>
  </r>
  <r>
    <x v="6"/>
    <x v="1"/>
    <x v="2"/>
    <x v="3"/>
    <x v="2"/>
    <x v="1"/>
    <n v="80.930000000000007"/>
  </r>
  <r>
    <x v="6"/>
    <x v="1"/>
    <x v="2"/>
    <x v="3"/>
    <x v="3"/>
    <x v="1"/>
    <n v="6.1715999999999998"/>
  </r>
  <r>
    <x v="6"/>
    <x v="1"/>
    <x v="2"/>
    <x v="3"/>
    <x v="5"/>
    <x v="1"/>
    <n v="365.36879999999996"/>
  </r>
  <r>
    <x v="6"/>
    <x v="1"/>
    <x v="2"/>
    <x v="4"/>
    <x v="0"/>
    <x v="0"/>
    <n v="17905.48"/>
  </r>
  <r>
    <x v="6"/>
    <x v="1"/>
    <x v="2"/>
    <x v="4"/>
    <x v="1"/>
    <x v="1"/>
    <n v="7949.7459523706375"/>
  </r>
  <r>
    <x v="6"/>
    <x v="1"/>
    <x v="2"/>
    <x v="4"/>
    <x v="2"/>
    <x v="1"/>
    <n v="2.597019529869697"/>
  </r>
  <r>
    <x v="6"/>
    <x v="1"/>
    <x v="2"/>
    <x v="4"/>
    <x v="4"/>
    <x v="1"/>
    <n v="7.0113946548772352"/>
  </r>
  <r>
    <x v="6"/>
    <x v="1"/>
    <x v="2"/>
    <x v="4"/>
    <x v="5"/>
    <x v="1"/>
    <n v="237.69180791691468"/>
  </r>
  <r>
    <x v="6"/>
    <x v="1"/>
    <x v="2"/>
    <x v="5"/>
    <x v="0"/>
    <x v="0"/>
    <n v="16476.435000000001"/>
  </r>
  <r>
    <x v="6"/>
    <x v="1"/>
    <x v="2"/>
    <x v="5"/>
    <x v="1"/>
    <x v="1"/>
    <n v="1165.3596753825448"/>
  </r>
  <r>
    <x v="6"/>
    <x v="1"/>
    <x v="2"/>
    <x v="5"/>
    <x v="2"/>
    <x v="1"/>
    <n v="0.20757405945562987"/>
  </r>
  <r>
    <x v="6"/>
    <x v="1"/>
    <x v="2"/>
    <x v="5"/>
    <x v="3"/>
    <x v="1"/>
    <n v="3.08"/>
  </r>
  <r>
    <x v="6"/>
    <x v="1"/>
    <x v="2"/>
    <x v="5"/>
    <x v="4"/>
    <x v="1"/>
    <n v="0.11"/>
  </r>
  <r>
    <x v="6"/>
    <x v="1"/>
    <x v="2"/>
    <x v="5"/>
    <x v="5"/>
    <x v="1"/>
    <n v="359.9902780369215"/>
  </r>
  <r>
    <x v="6"/>
    <x v="1"/>
    <x v="2"/>
    <x v="6"/>
    <x v="1"/>
    <x v="1"/>
    <n v="717.81777392602135"/>
  </r>
  <r>
    <x v="6"/>
    <x v="1"/>
    <x v="2"/>
    <x v="6"/>
    <x v="2"/>
    <x v="1"/>
    <n v="17.110331495343509"/>
  </r>
  <r>
    <x v="6"/>
    <x v="1"/>
    <x v="2"/>
    <x v="6"/>
    <x v="3"/>
    <x v="1"/>
    <n v="129.29813103893397"/>
  </r>
  <r>
    <x v="6"/>
    <x v="1"/>
    <x v="2"/>
    <x v="6"/>
    <x v="4"/>
    <x v="1"/>
    <n v="0.57107575389149179"/>
  </r>
  <r>
    <x v="6"/>
    <x v="1"/>
    <x v="2"/>
    <x v="6"/>
    <x v="5"/>
    <x v="1"/>
    <n v="120.24736278557359"/>
  </r>
  <r>
    <x v="6"/>
    <x v="1"/>
    <x v="2"/>
    <x v="7"/>
    <x v="1"/>
    <x v="1"/>
    <n v="704.37699852272726"/>
  </r>
  <r>
    <x v="6"/>
    <x v="1"/>
    <x v="2"/>
    <x v="7"/>
    <x v="2"/>
    <x v="1"/>
    <n v="104.14309000146561"/>
  </r>
  <r>
    <x v="6"/>
    <x v="1"/>
    <x v="2"/>
    <x v="7"/>
    <x v="3"/>
    <x v="1"/>
    <n v="743.0127555592195"/>
  </r>
  <r>
    <x v="6"/>
    <x v="1"/>
    <x v="2"/>
    <x v="7"/>
    <x v="4"/>
    <x v="1"/>
    <n v="0.21676821087522691"/>
  </r>
  <r>
    <x v="6"/>
    <x v="1"/>
    <x v="2"/>
    <x v="7"/>
    <x v="5"/>
    <x v="1"/>
    <n v="183.38421542528525"/>
  </r>
  <r>
    <x v="6"/>
    <x v="1"/>
    <x v="2"/>
    <x v="8"/>
    <x v="1"/>
    <x v="1"/>
    <n v="2797.3030000000003"/>
  </r>
  <r>
    <x v="6"/>
    <x v="1"/>
    <x v="2"/>
    <x v="8"/>
    <x v="2"/>
    <x v="1"/>
    <n v="12.238"/>
  </r>
  <r>
    <x v="6"/>
    <x v="1"/>
    <x v="2"/>
    <x v="8"/>
    <x v="3"/>
    <x v="1"/>
    <n v="5.4863522968539522"/>
  </r>
  <r>
    <x v="6"/>
    <x v="1"/>
    <x v="2"/>
    <x v="8"/>
    <x v="4"/>
    <x v="1"/>
    <n v="0.21299999999999999"/>
  </r>
  <r>
    <x v="6"/>
    <x v="1"/>
    <x v="2"/>
    <x v="8"/>
    <x v="5"/>
    <x v="1"/>
    <n v="49.732280491891586"/>
  </r>
  <r>
    <x v="6"/>
    <x v="1"/>
    <x v="3"/>
    <x v="0"/>
    <x v="1"/>
    <x v="1"/>
    <n v="5.5819446889568995"/>
  </r>
  <r>
    <x v="6"/>
    <x v="1"/>
    <x v="3"/>
    <x v="0"/>
    <x v="2"/>
    <x v="1"/>
    <n v="0.89455799999999985"/>
  </r>
  <r>
    <x v="6"/>
    <x v="1"/>
    <x v="3"/>
    <x v="0"/>
    <x v="3"/>
    <x v="1"/>
    <n v="62.343330000000002"/>
  </r>
  <r>
    <x v="6"/>
    <x v="1"/>
    <x v="3"/>
    <x v="0"/>
    <x v="4"/>
    <x v="1"/>
    <n v="117.414"/>
  </r>
  <r>
    <x v="6"/>
    <x v="1"/>
    <x v="3"/>
    <x v="0"/>
    <x v="5"/>
    <x v="1"/>
    <n v="1.7709999999999999"/>
  </r>
  <r>
    <x v="6"/>
    <x v="1"/>
    <x v="3"/>
    <x v="1"/>
    <x v="0"/>
    <x v="0"/>
    <n v="70166.69"/>
  </r>
  <r>
    <x v="6"/>
    <x v="1"/>
    <x v="3"/>
    <x v="1"/>
    <x v="1"/>
    <x v="1"/>
    <n v="16.115131571624541"/>
  </r>
  <r>
    <x v="6"/>
    <x v="1"/>
    <x v="3"/>
    <x v="1"/>
    <x v="2"/>
    <x v="1"/>
    <n v="274.06"/>
  </r>
  <r>
    <x v="6"/>
    <x v="1"/>
    <x v="3"/>
    <x v="1"/>
    <x v="3"/>
    <x v="1"/>
    <n v="1027.79"/>
  </r>
  <r>
    <x v="6"/>
    <x v="1"/>
    <x v="3"/>
    <x v="1"/>
    <x v="4"/>
    <x v="1"/>
    <n v="85.48"/>
  </r>
  <r>
    <x v="6"/>
    <x v="1"/>
    <x v="3"/>
    <x v="1"/>
    <x v="5"/>
    <x v="1"/>
    <n v="5.6"/>
  </r>
  <r>
    <x v="6"/>
    <x v="1"/>
    <x v="3"/>
    <x v="2"/>
    <x v="0"/>
    <x v="0"/>
    <n v="3367.6"/>
  </r>
  <r>
    <x v="6"/>
    <x v="1"/>
    <x v="3"/>
    <x v="2"/>
    <x v="1"/>
    <x v="1"/>
    <n v="146.80199999999999"/>
  </r>
  <r>
    <x v="6"/>
    <x v="1"/>
    <x v="3"/>
    <x v="2"/>
    <x v="2"/>
    <x v="1"/>
    <n v="12.43"/>
  </r>
  <r>
    <x v="6"/>
    <x v="1"/>
    <x v="3"/>
    <x v="2"/>
    <x v="3"/>
    <x v="1"/>
    <n v="10.972"/>
  </r>
  <r>
    <x v="6"/>
    <x v="1"/>
    <x v="3"/>
    <x v="2"/>
    <x v="4"/>
    <x v="1"/>
    <n v="8.8439999999999994"/>
  </r>
  <r>
    <x v="6"/>
    <x v="1"/>
    <x v="3"/>
    <x v="2"/>
    <x v="5"/>
    <x v="1"/>
    <n v="32.299999999999997"/>
  </r>
  <r>
    <x v="6"/>
    <x v="1"/>
    <x v="3"/>
    <x v="3"/>
    <x v="0"/>
    <x v="0"/>
    <n v="6092.11"/>
  </r>
  <r>
    <x v="6"/>
    <x v="1"/>
    <x v="3"/>
    <x v="3"/>
    <x v="1"/>
    <x v="1"/>
    <n v="776.23919999999998"/>
  </r>
  <r>
    <x v="6"/>
    <x v="1"/>
    <x v="3"/>
    <x v="3"/>
    <x v="2"/>
    <x v="1"/>
    <n v="48.51"/>
  </r>
  <r>
    <x v="6"/>
    <x v="1"/>
    <x v="3"/>
    <x v="3"/>
    <x v="3"/>
    <x v="1"/>
    <n v="30.885799999999996"/>
  </r>
  <r>
    <x v="6"/>
    <x v="1"/>
    <x v="3"/>
    <x v="3"/>
    <x v="5"/>
    <x v="1"/>
    <n v="157.83175"/>
  </r>
  <r>
    <x v="6"/>
    <x v="1"/>
    <x v="3"/>
    <x v="4"/>
    <x v="0"/>
    <x v="0"/>
    <n v="17125.695"/>
  </r>
  <r>
    <x v="6"/>
    <x v="1"/>
    <x v="3"/>
    <x v="4"/>
    <x v="1"/>
    <x v="1"/>
    <n v="3775.6058246375965"/>
  </r>
  <r>
    <x v="6"/>
    <x v="1"/>
    <x v="3"/>
    <x v="4"/>
    <x v="2"/>
    <x v="1"/>
    <n v="21.268015998402596"/>
  </r>
  <r>
    <x v="6"/>
    <x v="1"/>
    <x v="3"/>
    <x v="4"/>
    <x v="4"/>
    <x v="1"/>
    <n v="28.445351121760716"/>
  </r>
  <r>
    <x v="6"/>
    <x v="1"/>
    <x v="3"/>
    <x v="4"/>
    <x v="5"/>
    <x v="1"/>
    <n v="226.20400000000001"/>
  </r>
  <r>
    <x v="6"/>
    <x v="1"/>
    <x v="3"/>
    <x v="5"/>
    <x v="0"/>
    <x v="0"/>
    <n v="3173.375"/>
  </r>
  <r>
    <x v="6"/>
    <x v="1"/>
    <x v="3"/>
    <x v="5"/>
    <x v="1"/>
    <x v="1"/>
    <n v="2412.2223015823265"/>
  </r>
  <r>
    <x v="6"/>
    <x v="1"/>
    <x v="3"/>
    <x v="5"/>
    <x v="2"/>
    <x v="1"/>
    <n v="1.4343998241284699"/>
  </r>
  <r>
    <x v="6"/>
    <x v="1"/>
    <x v="3"/>
    <x v="5"/>
    <x v="3"/>
    <x v="1"/>
    <n v="1.43"/>
  </r>
  <r>
    <x v="6"/>
    <x v="1"/>
    <x v="3"/>
    <x v="5"/>
    <x v="4"/>
    <x v="1"/>
    <n v="3.72"/>
  </r>
  <r>
    <x v="6"/>
    <x v="1"/>
    <x v="3"/>
    <x v="5"/>
    <x v="5"/>
    <x v="1"/>
    <n v="8.314668052487983"/>
  </r>
  <r>
    <x v="6"/>
    <x v="1"/>
    <x v="3"/>
    <x v="6"/>
    <x v="1"/>
    <x v="1"/>
    <n v="248.47991594370887"/>
  </r>
  <r>
    <x v="6"/>
    <x v="1"/>
    <x v="3"/>
    <x v="6"/>
    <x v="2"/>
    <x v="1"/>
    <n v="7.0140000000000002"/>
  </r>
  <r>
    <x v="6"/>
    <x v="1"/>
    <x v="3"/>
    <x v="6"/>
    <x v="3"/>
    <x v="1"/>
    <n v="10.137"/>
  </r>
  <r>
    <x v="6"/>
    <x v="1"/>
    <x v="3"/>
    <x v="6"/>
    <x v="4"/>
    <x v="1"/>
    <n v="0.43"/>
  </r>
  <r>
    <x v="6"/>
    <x v="1"/>
    <x v="3"/>
    <x v="7"/>
    <x v="1"/>
    <x v="1"/>
    <n v="266.3694252694134"/>
  </r>
  <r>
    <x v="6"/>
    <x v="1"/>
    <x v="3"/>
    <x v="7"/>
    <x v="2"/>
    <x v="1"/>
    <n v="0.60821253002434728"/>
  </r>
  <r>
    <x v="6"/>
    <x v="1"/>
    <x v="3"/>
    <x v="7"/>
    <x v="3"/>
    <x v="1"/>
    <n v="1.2340598364933031"/>
  </r>
  <r>
    <x v="6"/>
    <x v="1"/>
    <x v="3"/>
    <x v="7"/>
    <x v="5"/>
    <x v="1"/>
    <n v="24.676988952125878"/>
  </r>
  <r>
    <x v="6"/>
    <x v="1"/>
    <x v="3"/>
    <x v="8"/>
    <x v="1"/>
    <x v="1"/>
    <n v="1039.752"/>
  </r>
  <r>
    <x v="6"/>
    <x v="1"/>
    <x v="3"/>
    <x v="8"/>
    <x v="2"/>
    <x v="1"/>
    <n v="23.394594016509835"/>
  </r>
  <r>
    <x v="6"/>
    <x v="1"/>
    <x v="3"/>
    <x v="8"/>
    <x v="3"/>
    <x v="1"/>
    <n v="6.4512505064126913"/>
  </r>
  <r>
    <x v="6"/>
    <x v="1"/>
    <x v="3"/>
    <x v="8"/>
    <x v="4"/>
    <x v="1"/>
    <n v="0.36799999999999999"/>
  </r>
  <r>
    <x v="6"/>
    <x v="1"/>
    <x v="3"/>
    <x v="8"/>
    <x v="5"/>
    <x v="1"/>
    <n v="1.9335034007022058"/>
  </r>
  <r>
    <x v="6"/>
    <x v="1"/>
    <x v="4"/>
    <x v="0"/>
    <x v="1"/>
    <x v="1"/>
    <n v="3.6596485147943589"/>
  </r>
  <r>
    <x v="6"/>
    <x v="1"/>
    <x v="4"/>
    <x v="0"/>
    <x v="2"/>
    <x v="1"/>
    <n v="1.06134"/>
  </r>
  <r>
    <x v="6"/>
    <x v="1"/>
    <x v="4"/>
    <x v="0"/>
    <x v="3"/>
    <x v="1"/>
    <n v="16.24812"/>
  </r>
  <r>
    <x v="6"/>
    <x v="1"/>
    <x v="4"/>
    <x v="0"/>
    <x v="4"/>
    <x v="1"/>
    <n v="63.591000000000008"/>
  </r>
  <r>
    <x v="6"/>
    <x v="1"/>
    <x v="4"/>
    <x v="1"/>
    <x v="0"/>
    <x v="0"/>
    <n v="43572.399999999994"/>
  </r>
  <r>
    <x v="6"/>
    <x v="1"/>
    <x v="4"/>
    <x v="1"/>
    <x v="1"/>
    <x v="1"/>
    <n v="200.68872224380587"/>
  </r>
  <r>
    <x v="6"/>
    <x v="1"/>
    <x v="4"/>
    <x v="1"/>
    <x v="2"/>
    <x v="1"/>
    <n v="53.05"/>
  </r>
  <r>
    <x v="6"/>
    <x v="1"/>
    <x v="4"/>
    <x v="1"/>
    <x v="3"/>
    <x v="1"/>
    <n v="986.86800000000005"/>
  </r>
  <r>
    <x v="6"/>
    <x v="1"/>
    <x v="4"/>
    <x v="1"/>
    <x v="4"/>
    <x v="1"/>
    <n v="27.55"/>
  </r>
  <r>
    <x v="6"/>
    <x v="1"/>
    <x v="4"/>
    <x v="1"/>
    <x v="5"/>
    <x v="1"/>
    <n v="1.022"/>
  </r>
  <r>
    <x v="6"/>
    <x v="1"/>
    <x v="4"/>
    <x v="2"/>
    <x v="0"/>
    <x v="0"/>
    <n v="42326.57"/>
  </r>
  <r>
    <x v="6"/>
    <x v="1"/>
    <x v="4"/>
    <x v="2"/>
    <x v="1"/>
    <x v="1"/>
    <n v="97.988000000000014"/>
  </r>
  <r>
    <x v="6"/>
    <x v="1"/>
    <x v="4"/>
    <x v="2"/>
    <x v="2"/>
    <x v="1"/>
    <n v="3.71"/>
  </r>
  <r>
    <x v="6"/>
    <x v="1"/>
    <x v="4"/>
    <x v="2"/>
    <x v="3"/>
    <x v="1"/>
    <n v="0.26"/>
  </r>
  <r>
    <x v="6"/>
    <x v="1"/>
    <x v="4"/>
    <x v="2"/>
    <x v="4"/>
    <x v="1"/>
    <n v="3.4540000000000006"/>
  </r>
  <r>
    <x v="6"/>
    <x v="1"/>
    <x v="4"/>
    <x v="3"/>
    <x v="0"/>
    <x v="0"/>
    <n v="25873.25"/>
  </r>
  <r>
    <x v="6"/>
    <x v="1"/>
    <x v="4"/>
    <x v="3"/>
    <x v="1"/>
    <x v="1"/>
    <n v="109.26299999999999"/>
  </r>
  <r>
    <x v="6"/>
    <x v="1"/>
    <x v="4"/>
    <x v="3"/>
    <x v="2"/>
    <x v="1"/>
    <n v="37.15"/>
  </r>
  <r>
    <x v="6"/>
    <x v="1"/>
    <x v="4"/>
    <x v="3"/>
    <x v="3"/>
    <x v="1"/>
    <n v="27.104999999999997"/>
  </r>
  <r>
    <x v="6"/>
    <x v="1"/>
    <x v="4"/>
    <x v="4"/>
    <x v="0"/>
    <x v="0"/>
    <n v="1417.2750000000001"/>
  </r>
  <r>
    <x v="6"/>
    <x v="1"/>
    <x v="4"/>
    <x v="4"/>
    <x v="1"/>
    <x v="1"/>
    <n v="1940.9799912266235"/>
  </r>
  <r>
    <x v="6"/>
    <x v="1"/>
    <x v="4"/>
    <x v="4"/>
    <x v="2"/>
    <x v="1"/>
    <n v="22.153363565403627"/>
  </r>
  <r>
    <x v="6"/>
    <x v="1"/>
    <x v="4"/>
    <x v="4"/>
    <x v="3"/>
    <x v="1"/>
    <n v="4.4208819606978436"/>
  </r>
  <r>
    <x v="6"/>
    <x v="1"/>
    <x v="4"/>
    <x v="4"/>
    <x v="4"/>
    <x v="1"/>
    <n v="23.514823593988858"/>
  </r>
  <r>
    <x v="6"/>
    <x v="1"/>
    <x v="4"/>
    <x v="4"/>
    <x v="5"/>
    <x v="1"/>
    <n v="12.452"/>
  </r>
  <r>
    <x v="6"/>
    <x v="1"/>
    <x v="4"/>
    <x v="5"/>
    <x v="0"/>
    <x v="0"/>
    <n v="3367.38"/>
  </r>
  <r>
    <x v="6"/>
    <x v="1"/>
    <x v="4"/>
    <x v="5"/>
    <x v="1"/>
    <x v="1"/>
    <n v="1888.5950477889335"/>
  </r>
  <r>
    <x v="6"/>
    <x v="1"/>
    <x v="4"/>
    <x v="5"/>
    <x v="2"/>
    <x v="1"/>
    <n v="3.4637626666301009"/>
  </r>
  <r>
    <x v="6"/>
    <x v="1"/>
    <x v="4"/>
    <x v="5"/>
    <x v="3"/>
    <x v="1"/>
    <n v="4.7189138613282386"/>
  </r>
  <r>
    <x v="6"/>
    <x v="1"/>
    <x v="4"/>
    <x v="5"/>
    <x v="4"/>
    <x v="1"/>
    <n v="1.87"/>
  </r>
  <r>
    <x v="6"/>
    <x v="1"/>
    <x v="4"/>
    <x v="6"/>
    <x v="1"/>
    <x v="1"/>
    <n v="12.573121647401209"/>
  </r>
  <r>
    <x v="6"/>
    <x v="1"/>
    <x v="4"/>
    <x v="6"/>
    <x v="2"/>
    <x v="1"/>
    <n v="1.37"/>
  </r>
  <r>
    <x v="6"/>
    <x v="1"/>
    <x v="4"/>
    <x v="6"/>
    <x v="3"/>
    <x v="1"/>
    <n v="3.3820000000000001"/>
  </r>
  <r>
    <x v="6"/>
    <x v="1"/>
    <x v="4"/>
    <x v="6"/>
    <x v="4"/>
    <x v="1"/>
    <n v="0.11"/>
  </r>
  <r>
    <x v="6"/>
    <x v="1"/>
    <x v="4"/>
    <x v="6"/>
    <x v="5"/>
    <x v="1"/>
    <n v="5.9489981785063747E-2"/>
  </r>
  <r>
    <x v="6"/>
    <x v="1"/>
    <x v="4"/>
    <x v="7"/>
    <x v="1"/>
    <x v="1"/>
    <n v="1682.472891662562"/>
  </r>
  <r>
    <x v="6"/>
    <x v="1"/>
    <x v="4"/>
    <x v="7"/>
    <x v="2"/>
    <x v="1"/>
    <n v="11.920999999999999"/>
  </r>
  <r>
    <x v="6"/>
    <x v="1"/>
    <x v="4"/>
    <x v="7"/>
    <x v="3"/>
    <x v="1"/>
    <n v="402.40200000000004"/>
  </r>
  <r>
    <x v="6"/>
    <x v="1"/>
    <x v="4"/>
    <x v="8"/>
    <x v="1"/>
    <x v="1"/>
    <n v="392.90499999999997"/>
  </r>
  <r>
    <x v="6"/>
    <x v="1"/>
    <x v="4"/>
    <x v="8"/>
    <x v="2"/>
    <x v="1"/>
    <n v="183.00726925975931"/>
  </r>
  <r>
    <x v="6"/>
    <x v="1"/>
    <x v="4"/>
    <x v="8"/>
    <x v="3"/>
    <x v="1"/>
    <n v="1038.5375053026153"/>
  </r>
  <r>
    <x v="6"/>
    <x v="1"/>
    <x v="4"/>
    <x v="8"/>
    <x v="5"/>
    <x v="1"/>
    <n v="0.05"/>
  </r>
  <r>
    <x v="6"/>
    <x v="1"/>
    <x v="5"/>
    <x v="0"/>
    <x v="0"/>
    <x v="1"/>
    <n v="0.27"/>
  </r>
  <r>
    <x v="6"/>
    <x v="1"/>
    <x v="5"/>
    <x v="0"/>
    <x v="0"/>
    <x v="0"/>
    <n v="14153.439999999999"/>
  </r>
  <r>
    <x v="6"/>
    <x v="1"/>
    <x v="5"/>
    <x v="0"/>
    <x v="1"/>
    <x v="1"/>
    <n v="0.29532433650098239"/>
  </r>
  <r>
    <x v="6"/>
    <x v="1"/>
    <x v="5"/>
    <x v="0"/>
    <x v="2"/>
    <x v="1"/>
    <n v="0.51550799999999997"/>
  </r>
  <r>
    <x v="6"/>
    <x v="1"/>
    <x v="5"/>
    <x v="0"/>
    <x v="3"/>
    <x v="1"/>
    <n v="44.32911"/>
  </r>
  <r>
    <x v="6"/>
    <x v="1"/>
    <x v="5"/>
    <x v="0"/>
    <x v="4"/>
    <x v="1"/>
    <n v="33.330000000000005"/>
  </r>
  <r>
    <x v="6"/>
    <x v="1"/>
    <x v="5"/>
    <x v="0"/>
    <x v="5"/>
    <x v="1"/>
    <n v="1085.9098900839999"/>
  </r>
  <r>
    <x v="6"/>
    <x v="1"/>
    <x v="5"/>
    <x v="1"/>
    <x v="0"/>
    <x v="0"/>
    <n v="14895.01"/>
  </r>
  <r>
    <x v="6"/>
    <x v="1"/>
    <x v="5"/>
    <x v="1"/>
    <x v="1"/>
    <x v="1"/>
    <n v="9.2931097397985347"/>
  </r>
  <r>
    <x v="6"/>
    <x v="1"/>
    <x v="5"/>
    <x v="1"/>
    <x v="2"/>
    <x v="1"/>
    <n v="21.13"/>
  </r>
  <r>
    <x v="6"/>
    <x v="1"/>
    <x v="5"/>
    <x v="1"/>
    <x v="3"/>
    <x v="1"/>
    <n v="403.92700000000002"/>
  </r>
  <r>
    <x v="6"/>
    <x v="1"/>
    <x v="5"/>
    <x v="1"/>
    <x v="4"/>
    <x v="1"/>
    <n v="107"/>
  </r>
  <r>
    <x v="6"/>
    <x v="1"/>
    <x v="5"/>
    <x v="2"/>
    <x v="0"/>
    <x v="0"/>
    <n v="71972.350000000006"/>
  </r>
  <r>
    <x v="6"/>
    <x v="1"/>
    <x v="5"/>
    <x v="2"/>
    <x v="1"/>
    <x v="1"/>
    <n v="7.5020000000000007"/>
  </r>
  <r>
    <x v="6"/>
    <x v="1"/>
    <x v="5"/>
    <x v="2"/>
    <x v="2"/>
    <x v="1"/>
    <n v="13.48"/>
  </r>
  <r>
    <x v="6"/>
    <x v="1"/>
    <x v="5"/>
    <x v="2"/>
    <x v="3"/>
    <x v="1"/>
    <n v="64.843999999999994"/>
  </r>
  <r>
    <x v="6"/>
    <x v="1"/>
    <x v="5"/>
    <x v="2"/>
    <x v="4"/>
    <x v="1"/>
    <n v="35.485999999999997"/>
  </r>
  <r>
    <x v="6"/>
    <x v="1"/>
    <x v="5"/>
    <x v="3"/>
    <x v="0"/>
    <x v="0"/>
    <n v="31597.74"/>
  </r>
  <r>
    <x v="6"/>
    <x v="1"/>
    <x v="5"/>
    <x v="3"/>
    <x v="1"/>
    <x v="1"/>
    <n v="75.479799999999997"/>
  </r>
  <r>
    <x v="6"/>
    <x v="1"/>
    <x v="5"/>
    <x v="3"/>
    <x v="2"/>
    <x v="1"/>
    <n v="6.06"/>
  </r>
  <r>
    <x v="6"/>
    <x v="1"/>
    <x v="5"/>
    <x v="3"/>
    <x v="3"/>
    <x v="1"/>
    <n v="10.702999999999999"/>
  </r>
  <r>
    <x v="6"/>
    <x v="1"/>
    <x v="5"/>
    <x v="3"/>
    <x v="4"/>
    <x v="1"/>
    <n v="2.8258999999999999"/>
  </r>
  <r>
    <x v="6"/>
    <x v="1"/>
    <x v="5"/>
    <x v="4"/>
    <x v="0"/>
    <x v="0"/>
    <n v="1305.175"/>
  </r>
  <r>
    <x v="6"/>
    <x v="1"/>
    <x v="5"/>
    <x v="4"/>
    <x v="1"/>
    <x v="1"/>
    <n v="1213.5225584889681"/>
  </r>
  <r>
    <x v="6"/>
    <x v="1"/>
    <x v="5"/>
    <x v="4"/>
    <x v="2"/>
    <x v="1"/>
    <n v="114.83941663522289"/>
  </r>
  <r>
    <x v="6"/>
    <x v="1"/>
    <x v="5"/>
    <x v="4"/>
    <x v="3"/>
    <x v="1"/>
    <n v="19.899710228284057"/>
  </r>
  <r>
    <x v="6"/>
    <x v="1"/>
    <x v="5"/>
    <x v="4"/>
    <x v="4"/>
    <x v="1"/>
    <n v="8.3439696623831434"/>
  </r>
  <r>
    <x v="6"/>
    <x v="1"/>
    <x v="5"/>
    <x v="5"/>
    <x v="0"/>
    <x v="0"/>
    <n v="24236.214999999997"/>
  </r>
  <r>
    <x v="6"/>
    <x v="1"/>
    <x v="5"/>
    <x v="5"/>
    <x v="1"/>
    <x v="1"/>
    <n v="1961.0327596895402"/>
  </r>
  <r>
    <x v="6"/>
    <x v="1"/>
    <x v="5"/>
    <x v="5"/>
    <x v="3"/>
    <x v="1"/>
    <n v="1.4315174014226826"/>
  </r>
  <r>
    <x v="6"/>
    <x v="1"/>
    <x v="5"/>
    <x v="5"/>
    <x v="4"/>
    <x v="1"/>
    <n v="1.18"/>
  </r>
  <r>
    <x v="6"/>
    <x v="1"/>
    <x v="5"/>
    <x v="6"/>
    <x v="1"/>
    <x v="1"/>
    <n v="193.10240111518306"/>
  </r>
  <r>
    <x v="6"/>
    <x v="1"/>
    <x v="5"/>
    <x v="6"/>
    <x v="2"/>
    <x v="1"/>
    <n v="134.1501659246801"/>
  </r>
  <r>
    <x v="6"/>
    <x v="1"/>
    <x v="5"/>
    <x v="6"/>
    <x v="3"/>
    <x v="1"/>
    <n v="1116.7549701480523"/>
  </r>
  <r>
    <x v="6"/>
    <x v="1"/>
    <x v="5"/>
    <x v="6"/>
    <x v="4"/>
    <x v="1"/>
    <n v="0.03"/>
  </r>
  <r>
    <x v="6"/>
    <x v="1"/>
    <x v="5"/>
    <x v="7"/>
    <x v="1"/>
    <x v="1"/>
    <n v="104.38010038668082"/>
  </r>
  <r>
    <x v="6"/>
    <x v="1"/>
    <x v="5"/>
    <x v="7"/>
    <x v="2"/>
    <x v="1"/>
    <n v="65.66"/>
  </r>
  <r>
    <x v="6"/>
    <x v="1"/>
    <x v="5"/>
    <x v="7"/>
    <x v="3"/>
    <x v="1"/>
    <n v="593.2087535924303"/>
  </r>
  <r>
    <x v="6"/>
    <x v="1"/>
    <x v="5"/>
    <x v="7"/>
    <x v="4"/>
    <x v="1"/>
    <n v="0.21676821087522691"/>
  </r>
  <r>
    <x v="6"/>
    <x v="1"/>
    <x v="5"/>
    <x v="7"/>
    <x v="5"/>
    <x v="1"/>
    <n v="0.5669993217711462"/>
  </r>
  <r>
    <x v="6"/>
    <x v="1"/>
    <x v="5"/>
    <x v="8"/>
    <x v="1"/>
    <x v="1"/>
    <n v="45.73"/>
  </r>
  <r>
    <x v="6"/>
    <x v="1"/>
    <x v="5"/>
    <x v="8"/>
    <x v="2"/>
    <x v="1"/>
    <n v="97.786000000000001"/>
  </r>
  <r>
    <x v="6"/>
    <x v="1"/>
    <x v="5"/>
    <x v="8"/>
    <x v="3"/>
    <x v="1"/>
    <n v="1013.6755000000001"/>
  </r>
  <r>
    <x v="6"/>
    <x v="1"/>
    <x v="5"/>
    <x v="8"/>
    <x v="4"/>
    <x v="1"/>
    <n v="7.0000000000000007E-2"/>
  </r>
  <r>
    <x v="6"/>
    <x v="1"/>
    <x v="6"/>
    <x v="0"/>
    <x v="0"/>
    <x v="1"/>
    <n v="0.4"/>
  </r>
  <r>
    <x v="6"/>
    <x v="1"/>
    <x v="6"/>
    <x v="0"/>
    <x v="0"/>
    <x v="0"/>
    <n v="64332.639999999999"/>
  </r>
  <r>
    <x v="6"/>
    <x v="1"/>
    <x v="6"/>
    <x v="0"/>
    <x v="1"/>
    <x v="1"/>
    <n v="0.39063070542372968"/>
  </r>
  <r>
    <x v="6"/>
    <x v="1"/>
    <x v="6"/>
    <x v="0"/>
    <x v="2"/>
    <x v="1"/>
    <n v="2.80497"/>
  </r>
  <r>
    <x v="6"/>
    <x v="1"/>
    <x v="6"/>
    <x v="0"/>
    <x v="3"/>
    <x v="1"/>
    <n v="12.009480000000002"/>
  </r>
  <r>
    <x v="6"/>
    <x v="1"/>
    <x v="6"/>
    <x v="0"/>
    <x v="4"/>
    <x v="1"/>
    <n v="38.335000000000008"/>
  </r>
  <r>
    <x v="6"/>
    <x v="1"/>
    <x v="6"/>
    <x v="1"/>
    <x v="0"/>
    <x v="1"/>
    <n v="1.5"/>
  </r>
  <r>
    <x v="6"/>
    <x v="1"/>
    <x v="6"/>
    <x v="1"/>
    <x v="0"/>
    <x v="0"/>
    <n v="8057.4000000000005"/>
  </r>
  <r>
    <x v="6"/>
    <x v="1"/>
    <x v="6"/>
    <x v="1"/>
    <x v="1"/>
    <x v="1"/>
    <n v="0.5306016980309114"/>
  </r>
  <r>
    <x v="6"/>
    <x v="1"/>
    <x v="6"/>
    <x v="1"/>
    <x v="2"/>
    <x v="1"/>
    <n v="7.95"/>
  </r>
  <r>
    <x v="6"/>
    <x v="1"/>
    <x v="6"/>
    <x v="1"/>
    <x v="3"/>
    <x v="1"/>
    <n v="139.83000000000001"/>
  </r>
  <r>
    <x v="6"/>
    <x v="1"/>
    <x v="6"/>
    <x v="1"/>
    <x v="4"/>
    <x v="1"/>
    <n v="85.45"/>
  </r>
  <r>
    <x v="6"/>
    <x v="1"/>
    <x v="6"/>
    <x v="2"/>
    <x v="0"/>
    <x v="0"/>
    <n v="13398.509999999998"/>
  </r>
  <r>
    <x v="6"/>
    <x v="1"/>
    <x v="6"/>
    <x v="2"/>
    <x v="1"/>
    <x v="1"/>
    <n v="48.95000000000001"/>
  </r>
  <r>
    <x v="6"/>
    <x v="1"/>
    <x v="6"/>
    <x v="2"/>
    <x v="2"/>
    <x v="1"/>
    <n v="2.69"/>
  </r>
  <r>
    <x v="6"/>
    <x v="1"/>
    <x v="6"/>
    <x v="2"/>
    <x v="3"/>
    <x v="1"/>
    <n v="1.82"/>
  </r>
  <r>
    <x v="6"/>
    <x v="1"/>
    <x v="6"/>
    <x v="2"/>
    <x v="4"/>
    <x v="1"/>
    <n v="59.851000000000006"/>
  </r>
  <r>
    <x v="6"/>
    <x v="1"/>
    <x v="6"/>
    <x v="3"/>
    <x v="1"/>
    <x v="1"/>
    <n v="98.784399999999991"/>
  </r>
  <r>
    <x v="6"/>
    <x v="1"/>
    <x v="6"/>
    <x v="3"/>
    <x v="2"/>
    <x v="1"/>
    <n v="1.93"/>
  </r>
  <r>
    <x v="6"/>
    <x v="1"/>
    <x v="6"/>
    <x v="4"/>
    <x v="0"/>
    <x v="0"/>
    <n v="2731.26"/>
  </r>
  <r>
    <x v="6"/>
    <x v="1"/>
    <x v="6"/>
    <x v="4"/>
    <x v="1"/>
    <x v="1"/>
    <n v="99.616514080152129"/>
  </r>
  <r>
    <x v="6"/>
    <x v="1"/>
    <x v="6"/>
    <x v="4"/>
    <x v="2"/>
    <x v="1"/>
    <n v="35.531949022308126"/>
  </r>
  <r>
    <x v="6"/>
    <x v="1"/>
    <x v="6"/>
    <x v="4"/>
    <x v="3"/>
    <x v="1"/>
    <n v="15.20324082068557"/>
  </r>
  <r>
    <x v="6"/>
    <x v="1"/>
    <x v="6"/>
    <x v="5"/>
    <x v="0"/>
    <x v="0"/>
    <n v="22761.555"/>
  </r>
  <r>
    <x v="6"/>
    <x v="1"/>
    <x v="6"/>
    <x v="5"/>
    <x v="1"/>
    <x v="1"/>
    <n v="93.1009188741385"/>
  </r>
  <r>
    <x v="6"/>
    <x v="1"/>
    <x v="6"/>
    <x v="5"/>
    <x v="2"/>
    <x v="1"/>
    <n v="1.1184181743596713"/>
  </r>
  <r>
    <x v="6"/>
    <x v="1"/>
    <x v="6"/>
    <x v="5"/>
    <x v="3"/>
    <x v="1"/>
    <n v="8.61"/>
  </r>
  <r>
    <x v="6"/>
    <x v="1"/>
    <x v="6"/>
    <x v="5"/>
    <x v="4"/>
    <x v="1"/>
    <n v="5.83"/>
  </r>
  <r>
    <x v="6"/>
    <x v="1"/>
    <x v="6"/>
    <x v="6"/>
    <x v="1"/>
    <x v="1"/>
    <n v="15.948165012056567"/>
  </r>
  <r>
    <x v="6"/>
    <x v="1"/>
    <x v="6"/>
    <x v="6"/>
    <x v="2"/>
    <x v="1"/>
    <n v="6.9066443779554909"/>
  </r>
  <r>
    <x v="6"/>
    <x v="1"/>
    <x v="6"/>
    <x v="6"/>
    <x v="3"/>
    <x v="1"/>
    <n v="3393.8023183690452"/>
  </r>
  <r>
    <x v="6"/>
    <x v="1"/>
    <x v="6"/>
    <x v="6"/>
    <x v="4"/>
    <x v="1"/>
    <n v="0.47"/>
  </r>
  <r>
    <x v="6"/>
    <x v="1"/>
    <x v="6"/>
    <x v="7"/>
    <x v="1"/>
    <x v="1"/>
    <n v="20.458776111384402"/>
  </r>
  <r>
    <x v="6"/>
    <x v="1"/>
    <x v="6"/>
    <x v="7"/>
    <x v="2"/>
    <x v="1"/>
    <n v="47.302"/>
  </r>
  <r>
    <x v="6"/>
    <x v="1"/>
    <x v="6"/>
    <x v="7"/>
    <x v="3"/>
    <x v="1"/>
    <n v="319.37549091701396"/>
  </r>
  <r>
    <x v="6"/>
    <x v="1"/>
    <x v="6"/>
    <x v="7"/>
    <x v="4"/>
    <x v="1"/>
    <n v="0.43353642175045382"/>
  </r>
  <r>
    <x v="6"/>
    <x v="1"/>
    <x v="6"/>
    <x v="7"/>
    <x v="5"/>
    <x v="1"/>
    <n v="27.844561933534745"/>
  </r>
  <r>
    <x v="6"/>
    <x v="1"/>
    <x v="6"/>
    <x v="8"/>
    <x v="1"/>
    <x v="1"/>
    <n v="1"/>
  </r>
  <r>
    <x v="6"/>
    <x v="1"/>
    <x v="6"/>
    <x v="8"/>
    <x v="2"/>
    <x v="1"/>
    <n v="6.1425120596076965"/>
  </r>
  <r>
    <x v="6"/>
    <x v="1"/>
    <x v="6"/>
    <x v="8"/>
    <x v="3"/>
    <x v="1"/>
    <n v="21.1"/>
  </r>
  <r>
    <x v="6"/>
    <x v="1"/>
    <x v="6"/>
    <x v="8"/>
    <x v="4"/>
    <x v="1"/>
    <n v="0.90500000000000003"/>
  </r>
  <r>
    <x v="6"/>
    <x v="1"/>
    <x v="6"/>
    <x v="8"/>
    <x v="5"/>
    <x v="1"/>
    <n v="1.6826726604004905E-2"/>
  </r>
  <r>
    <x v="6"/>
    <x v="1"/>
    <x v="7"/>
    <x v="0"/>
    <x v="0"/>
    <x v="1"/>
    <n v="3.5"/>
  </r>
  <r>
    <x v="6"/>
    <x v="1"/>
    <x v="7"/>
    <x v="0"/>
    <x v="0"/>
    <x v="0"/>
    <n v="42516.75"/>
  </r>
  <r>
    <x v="6"/>
    <x v="1"/>
    <x v="7"/>
    <x v="0"/>
    <x v="1"/>
    <x v="1"/>
    <n v="0.88334657545612427"/>
  </r>
  <r>
    <x v="6"/>
    <x v="1"/>
    <x v="7"/>
    <x v="0"/>
    <x v="2"/>
    <x v="1"/>
    <n v="2.8201320000000001"/>
  </r>
  <r>
    <x v="6"/>
    <x v="1"/>
    <x v="7"/>
    <x v="0"/>
    <x v="3"/>
    <x v="1"/>
    <n v="68.524680000000004"/>
  </r>
  <r>
    <x v="6"/>
    <x v="1"/>
    <x v="7"/>
    <x v="0"/>
    <x v="4"/>
    <x v="1"/>
    <n v="77.385000000000005"/>
  </r>
  <r>
    <x v="6"/>
    <x v="1"/>
    <x v="7"/>
    <x v="1"/>
    <x v="2"/>
    <x v="1"/>
    <n v="0.88"/>
  </r>
  <r>
    <x v="6"/>
    <x v="1"/>
    <x v="7"/>
    <x v="1"/>
    <x v="3"/>
    <x v="1"/>
    <n v="37.92"/>
  </r>
  <r>
    <x v="6"/>
    <x v="1"/>
    <x v="7"/>
    <x v="1"/>
    <x v="4"/>
    <x v="1"/>
    <n v="116.85"/>
  </r>
  <r>
    <x v="6"/>
    <x v="1"/>
    <x v="7"/>
    <x v="2"/>
    <x v="0"/>
    <x v="0"/>
    <n v="4069.8199999999997"/>
  </r>
  <r>
    <x v="6"/>
    <x v="1"/>
    <x v="7"/>
    <x v="2"/>
    <x v="1"/>
    <x v="1"/>
    <n v="367.26800000000009"/>
  </r>
  <r>
    <x v="6"/>
    <x v="1"/>
    <x v="7"/>
    <x v="2"/>
    <x v="2"/>
    <x v="1"/>
    <n v="0.48"/>
  </r>
  <r>
    <x v="6"/>
    <x v="1"/>
    <x v="7"/>
    <x v="2"/>
    <x v="3"/>
    <x v="1"/>
    <n v="0.70199999999999996"/>
  </r>
  <r>
    <x v="6"/>
    <x v="1"/>
    <x v="7"/>
    <x v="2"/>
    <x v="4"/>
    <x v="1"/>
    <n v="27.555000000000003"/>
  </r>
  <r>
    <x v="6"/>
    <x v="1"/>
    <x v="7"/>
    <x v="3"/>
    <x v="0"/>
    <x v="0"/>
    <n v="474.48"/>
  </r>
  <r>
    <x v="6"/>
    <x v="1"/>
    <x v="7"/>
    <x v="3"/>
    <x v="1"/>
    <x v="1"/>
    <n v="43.729399999999998"/>
  </r>
  <r>
    <x v="6"/>
    <x v="1"/>
    <x v="7"/>
    <x v="3"/>
    <x v="2"/>
    <x v="1"/>
    <n v="730.85"/>
  </r>
  <r>
    <x v="6"/>
    <x v="1"/>
    <x v="7"/>
    <x v="3"/>
    <x v="3"/>
    <x v="1"/>
    <n v="6.3662000000000001"/>
  </r>
  <r>
    <x v="6"/>
    <x v="1"/>
    <x v="7"/>
    <x v="4"/>
    <x v="0"/>
    <x v="0"/>
    <n v="1220.0149999999999"/>
  </r>
  <r>
    <x v="6"/>
    <x v="1"/>
    <x v="7"/>
    <x v="4"/>
    <x v="1"/>
    <x v="1"/>
    <n v="95.378472747934765"/>
  </r>
  <r>
    <x v="6"/>
    <x v="1"/>
    <x v="7"/>
    <x v="4"/>
    <x v="2"/>
    <x v="1"/>
    <n v="76.041518810199833"/>
  </r>
  <r>
    <x v="6"/>
    <x v="1"/>
    <x v="7"/>
    <x v="4"/>
    <x v="3"/>
    <x v="1"/>
    <n v="23.470864227704915"/>
  </r>
  <r>
    <x v="6"/>
    <x v="1"/>
    <x v="7"/>
    <x v="4"/>
    <x v="4"/>
    <x v="1"/>
    <n v="4.5448532795658263"/>
  </r>
  <r>
    <x v="6"/>
    <x v="1"/>
    <x v="7"/>
    <x v="5"/>
    <x v="0"/>
    <x v="0"/>
    <n v="755.32"/>
  </r>
  <r>
    <x v="6"/>
    <x v="1"/>
    <x v="7"/>
    <x v="5"/>
    <x v="1"/>
    <x v="1"/>
    <n v="9.4521683906108613"/>
  </r>
  <r>
    <x v="6"/>
    <x v="1"/>
    <x v="7"/>
    <x v="5"/>
    <x v="2"/>
    <x v="1"/>
    <n v="456.20541786488138"/>
  </r>
  <r>
    <x v="6"/>
    <x v="1"/>
    <x v="7"/>
    <x v="5"/>
    <x v="3"/>
    <x v="1"/>
    <n v="1903.3109999999999"/>
  </r>
  <r>
    <x v="6"/>
    <x v="1"/>
    <x v="7"/>
    <x v="6"/>
    <x v="1"/>
    <x v="1"/>
    <n v="22.903720339244888"/>
  </r>
  <r>
    <x v="6"/>
    <x v="1"/>
    <x v="7"/>
    <x v="6"/>
    <x v="2"/>
    <x v="1"/>
    <n v="80.468056802823185"/>
  </r>
  <r>
    <x v="6"/>
    <x v="1"/>
    <x v="7"/>
    <x v="6"/>
    <x v="3"/>
    <x v="1"/>
    <n v="2167.1983948622292"/>
  </r>
  <r>
    <x v="6"/>
    <x v="1"/>
    <x v="7"/>
    <x v="6"/>
    <x v="4"/>
    <x v="1"/>
    <n v="0.74"/>
  </r>
  <r>
    <x v="6"/>
    <x v="1"/>
    <x v="7"/>
    <x v="7"/>
    <x v="1"/>
    <x v="1"/>
    <n v="1031.5970306707704"/>
  </r>
  <r>
    <x v="6"/>
    <x v="1"/>
    <x v="7"/>
    <x v="7"/>
    <x v="2"/>
    <x v="1"/>
    <n v="309.29905000000002"/>
  </r>
  <r>
    <x v="6"/>
    <x v="1"/>
    <x v="7"/>
    <x v="7"/>
    <x v="3"/>
    <x v="1"/>
    <n v="1909.3121000000003"/>
  </r>
  <r>
    <x v="6"/>
    <x v="1"/>
    <x v="7"/>
    <x v="8"/>
    <x v="1"/>
    <x v="1"/>
    <n v="0.624"/>
  </r>
  <r>
    <x v="6"/>
    <x v="1"/>
    <x v="7"/>
    <x v="8"/>
    <x v="2"/>
    <x v="1"/>
    <n v="0.92100000000000004"/>
  </r>
  <r>
    <x v="6"/>
    <x v="1"/>
    <x v="7"/>
    <x v="8"/>
    <x v="3"/>
    <x v="1"/>
    <n v="1.38"/>
  </r>
  <r>
    <x v="6"/>
    <x v="1"/>
    <x v="7"/>
    <x v="8"/>
    <x v="4"/>
    <x v="1"/>
    <n v="2.1800000000000002"/>
  </r>
  <r>
    <x v="6"/>
    <x v="1"/>
    <x v="8"/>
    <x v="0"/>
    <x v="0"/>
    <x v="0"/>
    <n v="147.9"/>
  </r>
  <r>
    <x v="6"/>
    <x v="1"/>
    <x v="8"/>
    <x v="0"/>
    <x v="2"/>
    <x v="1"/>
    <n v="3.2749920000000001"/>
  </r>
  <r>
    <x v="6"/>
    <x v="1"/>
    <x v="8"/>
    <x v="0"/>
    <x v="3"/>
    <x v="1"/>
    <n v="62.519940000000005"/>
  </r>
  <r>
    <x v="6"/>
    <x v="1"/>
    <x v="8"/>
    <x v="0"/>
    <x v="4"/>
    <x v="1"/>
    <n v="21.087000000000003"/>
  </r>
  <r>
    <x v="6"/>
    <x v="1"/>
    <x v="8"/>
    <x v="1"/>
    <x v="2"/>
    <x v="1"/>
    <n v="2.0299999999999998"/>
  </r>
  <r>
    <x v="6"/>
    <x v="1"/>
    <x v="8"/>
    <x v="1"/>
    <x v="3"/>
    <x v="1"/>
    <n v="36.339999999999996"/>
  </r>
  <r>
    <x v="6"/>
    <x v="1"/>
    <x v="8"/>
    <x v="1"/>
    <x v="4"/>
    <x v="1"/>
    <n v="60.93"/>
  </r>
  <r>
    <x v="6"/>
    <x v="1"/>
    <x v="8"/>
    <x v="2"/>
    <x v="1"/>
    <x v="1"/>
    <n v="26.048000000000005"/>
  </r>
  <r>
    <x v="6"/>
    <x v="1"/>
    <x v="8"/>
    <x v="2"/>
    <x v="2"/>
    <x v="1"/>
    <n v="6.16"/>
  </r>
  <r>
    <x v="6"/>
    <x v="1"/>
    <x v="8"/>
    <x v="2"/>
    <x v="3"/>
    <x v="1"/>
    <n v="6.032"/>
  </r>
  <r>
    <x v="6"/>
    <x v="1"/>
    <x v="8"/>
    <x v="2"/>
    <x v="5"/>
    <x v="1"/>
    <n v="0.187"/>
  </r>
  <r>
    <x v="6"/>
    <x v="1"/>
    <x v="8"/>
    <x v="3"/>
    <x v="1"/>
    <x v="1"/>
    <n v="1512.5483999999999"/>
  </r>
  <r>
    <x v="6"/>
    <x v="1"/>
    <x v="8"/>
    <x v="3"/>
    <x v="2"/>
    <x v="1"/>
    <n v="1.29"/>
  </r>
  <r>
    <x v="6"/>
    <x v="1"/>
    <x v="8"/>
    <x v="4"/>
    <x v="1"/>
    <x v="1"/>
    <n v="417.69504172689273"/>
  </r>
  <r>
    <x v="6"/>
    <x v="1"/>
    <x v="8"/>
    <x v="4"/>
    <x v="2"/>
    <x v="1"/>
    <n v="137.97649971951654"/>
  </r>
  <r>
    <x v="6"/>
    <x v="1"/>
    <x v="8"/>
    <x v="4"/>
    <x v="3"/>
    <x v="1"/>
    <n v="298.97793145633699"/>
  </r>
  <r>
    <x v="6"/>
    <x v="1"/>
    <x v="8"/>
    <x v="5"/>
    <x v="1"/>
    <x v="1"/>
    <n v="6.6194634003783781"/>
  </r>
  <r>
    <x v="6"/>
    <x v="1"/>
    <x v="8"/>
    <x v="5"/>
    <x v="2"/>
    <x v="1"/>
    <n v="0.26882353287386629"/>
  </r>
  <r>
    <x v="6"/>
    <x v="1"/>
    <x v="8"/>
    <x v="5"/>
    <x v="3"/>
    <x v="1"/>
    <n v="10.647321240384853"/>
  </r>
  <r>
    <x v="6"/>
    <x v="1"/>
    <x v="8"/>
    <x v="5"/>
    <x v="4"/>
    <x v="1"/>
    <n v="11.39"/>
  </r>
  <r>
    <x v="6"/>
    <x v="1"/>
    <x v="8"/>
    <x v="6"/>
    <x v="1"/>
    <x v="1"/>
    <n v="174.53704676753796"/>
  </r>
  <r>
    <x v="6"/>
    <x v="1"/>
    <x v="8"/>
    <x v="6"/>
    <x v="2"/>
    <x v="1"/>
    <n v="21.880819080840745"/>
  </r>
  <r>
    <x v="6"/>
    <x v="1"/>
    <x v="8"/>
    <x v="6"/>
    <x v="3"/>
    <x v="1"/>
    <n v="2109.1255827057716"/>
  </r>
  <r>
    <x v="6"/>
    <x v="1"/>
    <x v="8"/>
    <x v="6"/>
    <x v="4"/>
    <x v="1"/>
    <n v="0.44957982248019579"/>
  </r>
  <r>
    <x v="6"/>
    <x v="1"/>
    <x v="8"/>
    <x v="7"/>
    <x v="1"/>
    <x v="1"/>
    <n v="2625.7468955408012"/>
  </r>
  <r>
    <x v="6"/>
    <x v="1"/>
    <x v="8"/>
    <x v="7"/>
    <x v="2"/>
    <x v="1"/>
    <n v="104.23340326568194"/>
  </r>
  <r>
    <x v="6"/>
    <x v="1"/>
    <x v="8"/>
    <x v="7"/>
    <x v="3"/>
    <x v="1"/>
    <n v="847.21591229621663"/>
  </r>
  <r>
    <x v="6"/>
    <x v="1"/>
    <x v="8"/>
    <x v="7"/>
    <x v="4"/>
    <x v="1"/>
    <n v="0.65030463262568072"/>
  </r>
  <r>
    <x v="6"/>
    <x v="1"/>
    <x v="8"/>
    <x v="8"/>
    <x v="1"/>
    <x v="1"/>
    <n v="88.268000000000001"/>
  </r>
  <r>
    <x v="6"/>
    <x v="1"/>
    <x v="8"/>
    <x v="8"/>
    <x v="2"/>
    <x v="1"/>
    <n v="384.94686458133702"/>
  </r>
  <r>
    <x v="6"/>
    <x v="1"/>
    <x v="8"/>
    <x v="8"/>
    <x v="3"/>
    <x v="1"/>
    <n v="4183.6226999999999"/>
  </r>
  <r>
    <x v="6"/>
    <x v="1"/>
    <x v="8"/>
    <x v="8"/>
    <x v="4"/>
    <x v="1"/>
    <n v="3"/>
  </r>
  <r>
    <x v="6"/>
    <x v="1"/>
    <x v="9"/>
    <x v="0"/>
    <x v="0"/>
    <x v="1"/>
    <n v="0.15"/>
  </r>
  <r>
    <x v="6"/>
    <x v="1"/>
    <x v="9"/>
    <x v="0"/>
    <x v="0"/>
    <x v="0"/>
    <n v="297.99"/>
  </r>
  <r>
    <x v="6"/>
    <x v="1"/>
    <x v="9"/>
    <x v="0"/>
    <x v="1"/>
    <x v="1"/>
    <n v="36.400779939568807"/>
  </r>
  <r>
    <x v="6"/>
    <x v="1"/>
    <x v="9"/>
    <x v="0"/>
    <x v="2"/>
    <x v="1"/>
    <n v="0.94004399999999988"/>
  </r>
  <r>
    <x v="6"/>
    <x v="1"/>
    <x v="9"/>
    <x v="0"/>
    <x v="3"/>
    <x v="1"/>
    <n v="26.668109999999999"/>
  </r>
  <r>
    <x v="6"/>
    <x v="1"/>
    <x v="9"/>
    <x v="0"/>
    <x v="4"/>
    <x v="1"/>
    <n v="10.626000000000001"/>
  </r>
  <r>
    <x v="6"/>
    <x v="1"/>
    <x v="9"/>
    <x v="0"/>
    <x v="5"/>
    <x v="1"/>
    <n v="1718.9098900839999"/>
  </r>
  <r>
    <x v="6"/>
    <x v="1"/>
    <x v="9"/>
    <x v="1"/>
    <x v="1"/>
    <x v="1"/>
    <n v="2032.0485560897816"/>
  </r>
  <r>
    <x v="6"/>
    <x v="1"/>
    <x v="9"/>
    <x v="1"/>
    <x v="2"/>
    <x v="1"/>
    <n v="3.75"/>
  </r>
  <r>
    <x v="6"/>
    <x v="1"/>
    <x v="9"/>
    <x v="1"/>
    <x v="3"/>
    <x v="1"/>
    <n v="7.742"/>
  </r>
  <r>
    <x v="6"/>
    <x v="1"/>
    <x v="9"/>
    <x v="1"/>
    <x v="4"/>
    <x v="1"/>
    <n v="10.88"/>
  </r>
  <r>
    <x v="6"/>
    <x v="1"/>
    <x v="9"/>
    <x v="1"/>
    <x v="5"/>
    <x v="1"/>
    <n v="1.1199999999999999"/>
  </r>
  <r>
    <x v="6"/>
    <x v="1"/>
    <x v="9"/>
    <x v="2"/>
    <x v="0"/>
    <x v="0"/>
    <n v="501.76"/>
  </r>
  <r>
    <x v="6"/>
    <x v="1"/>
    <x v="9"/>
    <x v="2"/>
    <x v="1"/>
    <x v="1"/>
    <n v="100.43000000000002"/>
  </r>
  <r>
    <x v="6"/>
    <x v="1"/>
    <x v="9"/>
    <x v="2"/>
    <x v="2"/>
    <x v="1"/>
    <n v="13.21"/>
  </r>
  <r>
    <x v="6"/>
    <x v="1"/>
    <x v="9"/>
    <x v="2"/>
    <x v="3"/>
    <x v="1"/>
    <n v="0.33800000000000002"/>
  </r>
  <r>
    <x v="6"/>
    <x v="1"/>
    <x v="9"/>
    <x v="2"/>
    <x v="5"/>
    <x v="1"/>
    <n v="5.5590000000000002"/>
  </r>
  <r>
    <x v="6"/>
    <x v="1"/>
    <x v="9"/>
    <x v="3"/>
    <x v="1"/>
    <x v="1"/>
    <n v="509.14379999999994"/>
  </r>
  <r>
    <x v="6"/>
    <x v="1"/>
    <x v="9"/>
    <x v="3"/>
    <x v="2"/>
    <x v="1"/>
    <n v="641.69999999999993"/>
  </r>
  <r>
    <x v="6"/>
    <x v="1"/>
    <x v="9"/>
    <x v="3"/>
    <x v="4"/>
    <x v="1"/>
    <n v="1.00925"/>
  </r>
  <r>
    <x v="6"/>
    <x v="1"/>
    <x v="9"/>
    <x v="3"/>
    <x v="5"/>
    <x v="1"/>
    <n v="3.52935"/>
  </r>
  <r>
    <x v="6"/>
    <x v="1"/>
    <x v="9"/>
    <x v="4"/>
    <x v="1"/>
    <x v="1"/>
    <n v="1540.3518993371029"/>
  </r>
  <r>
    <x v="6"/>
    <x v="1"/>
    <x v="9"/>
    <x v="4"/>
    <x v="2"/>
    <x v="1"/>
    <n v="12.689981793681474"/>
  </r>
  <r>
    <x v="6"/>
    <x v="1"/>
    <x v="9"/>
    <x v="4"/>
    <x v="3"/>
    <x v="1"/>
    <n v="314.46824253421073"/>
  </r>
  <r>
    <x v="6"/>
    <x v="1"/>
    <x v="9"/>
    <x v="4"/>
    <x v="5"/>
    <x v="1"/>
    <n v="9.3973480860349259"/>
  </r>
  <r>
    <x v="6"/>
    <x v="1"/>
    <x v="9"/>
    <x v="5"/>
    <x v="0"/>
    <x v="0"/>
    <n v="5510.39"/>
  </r>
  <r>
    <x v="6"/>
    <x v="1"/>
    <x v="9"/>
    <x v="5"/>
    <x v="1"/>
    <x v="1"/>
    <n v="1073.5107728961209"/>
  </r>
  <r>
    <x v="6"/>
    <x v="1"/>
    <x v="9"/>
    <x v="5"/>
    <x v="2"/>
    <x v="1"/>
    <n v="3.071884970171991"/>
  </r>
  <r>
    <x v="6"/>
    <x v="1"/>
    <x v="9"/>
    <x v="5"/>
    <x v="3"/>
    <x v="1"/>
    <n v="7.8646616283398165"/>
  </r>
  <r>
    <x v="6"/>
    <x v="1"/>
    <x v="9"/>
    <x v="5"/>
    <x v="4"/>
    <x v="1"/>
    <n v="6.12"/>
  </r>
  <r>
    <x v="6"/>
    <x v="1"/>
    <x v="9"/>
    <x v="6"/>
    <x v="1"/>
    <x v="1"/>
    <n v="4261.4387115075779"/>
  </r>
  <r>
    <x v="6"/>
    <x v="1"/>
    <x v="9"/>
    <x v="6"/>
    <x v="2"/>
    <x v="1"/>
    <n v="7.7408055654240524"/>
  </r>
  <r>
    <x v="6"/>
    <x v="1"/>
    <x v="9"/>
    <x v="6"/>
    <x v="3"/>
    <x v="1"/>
    <n v="844.53155706714426"/>
  </r>
  <r>
    <x v="6"/>
    <x v="1"/>
    <x v="9"/>
    <x v="6"/>
    <x v="5"/>
    <x v="1"/>
    <n v="0.81697185833461838"/>
  </r>
  <r>
    <x v="6"/>
    <x v="1"/>
    <x v="9"/>
    <x v="7"/>
    <x v="1"/>
    <x v="1"/>
    <n v="5907.3302950734223"/>
  </r>
  <r>
    <x v="6"/>
    <x v="1"/>
    <x v="9"/>
    <x v="7"/>
    <x v="2"/>
    <x v="1"/>
    <n v="344.14912371869485"/>
  </r>
  <r>
    <x v="6"/>
    <x v="1"/>
    <x v="9"/>
    <x v="7"/>
    <x v="3"/>
    <x v="1"/>
    <n v="619.84800000000007"/>
  </r>
  <r>
    <x v="6"/>
    <x v="1"/>
    <x v="9"/>
    <x v="7"/>
    <x v="5"/>
    <x v="1"/>
    <n v="2.3172861785636902"/>
  </r>
  <r>
    <x v="6"/>
    <x v="1"/>
    <x v="9"/>
    <x v="8"/>
    <x v="1"/>
    <x v="1"/>
    <n v="1425.6116999999997"/>
  </r>
  <r>
    <x v="6"/>
    <x v="1"/>
    <x v="9"/>
    <x v="8"/>
    <x v="2"/>
    <x v="1"/>
    <n v="211.51553639518403"/>
  </r>
  <r>
    <x v="6"/>
    <x v="1"/>
    <x v="9"/>
    <x v="8"/>
    <x v="3"/>
    <x v="1"/>
    <n v="650.75092434511828"/>
  </r>
  <r>
    <x v="6"/>
    <x v="1"/>
    <x v="9"/>
    <x v="8"/>
    <x v="5"/>
    <x v="1"/>
    <n v="1.2056364282505347"/>
  </r>
  <r>
    <x v="6"/>
    <x v="1"/>
    <x v="10"/>
    <x v="0"/>
    <x v="0"/>
    <x v="0"/>
    <n v="10337.339999999998"/>
  </r>
  <r>
    <x v="6"/>
    <x v="1"/>
    <x v="10"/>
    <x v="0"/>
    <x v="1"/>
    <x v="1"/>
    <n v="936.37397435578032"/>
  </r>
  <r>
    <x v="6"/>
    <x v="1"/>
    <x v="10"/>
    <x v="0"/>
    <x v="3"/>
    <x v="1"/>
    <n v="44.152499999999996"/>
  </r>
  <r>
    <x v="6"/>
    <x v="1"/>
    <x v="10"/>
    <x v="0"/>
    <x v="5"/>
    <x v="1"/>
    <n v="1656.88"/>
  </r>
  <r>
    <x v="6"/>
    <x v="1"/>
    <x v="10"/>
    <x v="1"/>
    <x v="1"/>
    <x v="1"/>
    <n v="1954.0550186743492"/>
  </r>
  <r>
    <x v="6"/>
    <x v="1"/>
    <x v="10"/>
    <x v="1"/>
    <x v="2"/>
    <x v="1"/>
    <n v="1.58"/>
  </r>
  <r>
    <x v="6"/>
    <x v="1"/>
    <x v="10"/>
    <x v="1"/>
    <x v="3"/>
    <x v="1"/>
    <n v="4.5819999999999999"/>
  </r>
  <r>
    <x v="6"/>
    <x v="1"/>
    <x v="10"/>
    <x v="1"/>
    <x v="4"/>
    <x v="1"/>
    <n v="0.25"/>
  </r>
  <r>
    <x v="6"/>
    <x v="1"/>
    <x v="10"/>
    <x v="1"/>
    <x v="5"/>
    <x v="1"/>
    <n v="598.2399999999999"/>
  </r>
  <r>
    <x v="6"/>
    <x v="1"/>
    <x v="10"/>
    <x v="2"/>
    <x v="1"/>
    <x v="1"/>
    <n v="178.244"/>
  </r>
  <r>
    <x v="6"/>
    <x v="1"/>
    <x v="10"/>
    <x v="2"/>
    <x v="2"/>
    <x v="1"/>
    <n v="20.52"/>
  </r>
  <r>
    <x v="6"/>
    <x v="1"/>
    <x v="10"/>
    <x v="2"/>
    <x v="3"/>
    <x v="1"/>
    <n v="5.9279999999999999"/>
  </r>
  <r>
    <x v="6"/>
    <x v="1"/>
    <x v="10"/>
    <x v="2"/>
    <x v="5"/>
    <x v="1"/>
    <n v="234.67999999999998"/>
  </r>
  <r>
    <x v="6"/>
    <x v="1"/>
    <x v="10"/>
    <x v="3"/>
    <x v="1"/>
    <x v="1"/>
    <n v="1728.9460000000001"/>
  </r>
  <r>
    <x v="6"/>
    <x v="1"/>
    <x v="10"/>
    <x v="3"/>
    <x v="2"/>
    <x v="1"/>
    <n v="1.1000000000000001"/>
  </r>
  <r>
    <x v="6"/>
    <x v="1"/>
    <x v="10"/>
    <x v="3"/>
    <x v="3"/>
    <x v="1"/>
    <n v="0.30579999999999996"/>
  </r>
  <r>
    <x v="6"/>
    <x v="1"/>
    <x v="10"/>
    <x v="3"/>
    <x v="5"/>
    <x v="1"/>
    <n v="255.2818"/>
  </r>
  <r>
    <x v="6"/>
    <x v="1"/>
    <x v="10"/>
    <x v="4"/>
    <x v="1"/>
    <x v="1"/>
    <n v="9723.630264327292"/>
  </r>
  <r>
    <x v="6"/>
    <x v="1"/>
    <x v="10"/>
    <x v="4"/>
    <x v="2"/>
    <x v="1"/>
    <n v="23.800263488546005"/>
  </r>
  <r>
    <x v="6"/>
    <x v="1"/>
    <x v="10"/>
    <x v="4"/>
    <x v="3"/>
    <x v="1"/>
    <n v="10.908669773150523"/>
  </r>
  <r>
    <x v="6"/>
    <x v="1"/>
    <x v="10"/>
    <x v="4"/>
    <x v="5"/>
    <x v="1"/>
    <n v="61.272572924851374"/>
  </r>
  <r>
    <x v="6"/>
    <x v="1"/>
    <x v="10"/>
    <x v="5"/>
    <x v="0"/>
    <x v="0"/>
    <n v="9009.85"/>
  </r>
  <r>
    <x v="6"/>
    <x v="1"/>
    <x v="10"/>
    <x v="5"/>
    <x v="1"/>
    <x v="1"/>
    <n v="3893.5103088022861"/>
  </r>
  <r>
    <x v="6"/>
    <x v="1"/>
    <x v="10"/>
    <x v="5"/>
    <x v="3"/>
    <x v="1"/>
    <n v="1.6607761209436753"/>
  </r>
  <r>
    <x v="6"/>
    <x v="1"/>
    <x v="10"/>
    <x v="5"/>
    <x v="5"/>
    <x v="1"/>
    <n v="79.831698095914575"/>
  </r>
  <r>
    <x v="6"/>
    <x v="1"/>
    <x v="10"/>
    <x v="6"/>
    <x v="1"/>
    <x v="1"/>
    <n v="3856.1941270191928"/>
  </r>
  <r>
    <x v="6"/>
    <x v="1"/>
    <x v="10"/>
    <x v="6"/>
    <x v="3"/>
    <x v="1"/>
    <n v="57.737546494531657"/>
  </r>
  <r>
    <x v="6"/>
    <x v="1"/>
    <x v="10"/>
    <x v="6"/>
    <x v="5"/>
    <x v="1"/>
    <n v="229.12329910680663"/>
  </r>
  <r>
    <x v="6"/>
    <x v="1"/>
    <x v="10"/>
    <x v="7"/>
    <x v="0"/>
    <x v="1"/>
    <n v="7.4989999999999997"/>
  </r>
  <r>
    <x v="6"/>
    <x v="1"/>
    <x v="10"/>
    <x v="7"/>
    <x v="1"/>
    <x v="1"/>
    <n v="3430.6091999999999"/>
  </r>
  <r>
    <x v="6"/>
    <x v="1"/>
    <x v="10"/>
    <x v="7"/>
    <x v="2"/>
    <x v="1"/>
    <n v="84.783000000000001"/>
  </r>
  <r>
    <x v="6"/>
    <x v="1"/>
    <x v="10"/>
    <x v="7"/>
    <x v="3"/>
    <x v="1"/>
    <n v="1313.2828999999999"/>
  </r>
  <r>
    <x v="6"/>
    <x v="1"/>
    <x v="10"/>
    <x v="7"/>
    <x v="5"/>
    <x v="1"/>
    <n v="36.620897800596687"/>
  </r>
  <r>
    <x v="6"/>
    <x v="1"/>
    <x v="10"/>
    <x v="8"/>
    <x v="1"/>
    <x v="1"/>
    <n v="501.16249999999991"/>
  </r>
  <r>
    <x v="6"/>
    <x v="1"/>
    <x v="10"/>
    <x v="8"/>
    <x v="2"/>
    <x v="1"/>
    <n v="407.08531648109829"/>
  </r>
  <r>
    <x v="6"/>
    <x v="1"/>
    <x v="10"/>
    <x v="8"/>
    <x v="3"/>
    <x v="1"/>
    <n v="1759.4197000000001"/>
  </r>
  <r>
    <x v="6"/>
    <x v="1"/>
    <x v="10"/>
    <x v="8"/>
    <x v="5"/>
    <x v="1"/>
    <n v="25.846"/>
  </r>
  <r>
    <x v="6"/>
    <x v="1"/>
    <x v="11"/>
    <x v="0"/>
    <x v="1"/>
    <x v="1"/>
    <n v="1134.8993450574499"/>
  </r>
  <r>
    <x v="6"/>
    <x v="1"/>
    <x v="11"/>
    <x v="0"/>
    <x v="2"/>
    <x v="1"/>
    <n v="3.0324"/>
  </r>
  <r>
    <x v="6"/>
    <x v="1"/>
    <x v="11"/>
    <x v="0"/>
    <x v="3"/>
    <x v="1"/>
    <n v="35.85183"/>
  </r>
  <r>
    <x v="6"/>
    <x v="1"/>
    <x v="11"/>
    <x v="0"/>
    <x v="4"/>
    <x v="1"/>
    <n v="3.9710000000000001"/>
  </r>
  <r>
    <x v="6"/>
    <x v="1"/>
    <x v="11"/>
    <x v="0"/>
    <x v="5"/>
    <x v="1"/>
    <n v="1780.7432000000001"/>
  </r>
  <r>
    <x v="6"/>
    <x v="1"/>
    <x v="11"/>
    <x v="1"/>
    <x v="1"/>
    <x v="1"/>
    <n v="13.719843906227855"/>
  </r>
  <r>
    <x v="6"/>
    <x v="1"/>
    <x v="11"/>
    <x v="1"/>
    <x v="2"/>
    <x v="1"/>
    <n v="6.5"/>
  </r>
  <r>
    <x v="6"/>
    <x v="1"/>
    <x v="11"/>
    <x v="1"/>
    <x v="3"/>
    <x v="1"/>
    <n v="30.257000000000001"/>
  </r>
  <r>
    <x v="6"/>
    <x v="1"/>
    <x v="11"/>
    <x v="1"/>
    <x v="5"/>
    <x v="1"/>
    <n v="2580.5199999999995"/>
  </r>
  <r>
    <x v="6"/>
    <x v="1"/>
    <x v="11"/>
    <x v="2"/>
    <x v="1"/>
    <x v="1"/>
    <n v="113.96000000000001"/>
  </r>
  <r>
    <x v="6"/>
    <x v="1"/>
    <x v="11"/>
    <x v="2"/>
    <x v="2"/>
    <x v="1"/>
    <n v="100.98"/>
  </r>
  <r>
    <x v="6"/>
    <x v="1"/>
    <x v="11"/>
    <x v="2"/>
    <x v="3"/>
    <x v="1"/>
    <n v="29.172000000000001"/>
  </r>
  <r>
    <x v="6"/>
    <x v="1"/>
    <x v="11"/>
    <x v="2"/>
    <x v="4"/>
    <x v="1"/>
    <n v="3.6300000000000003"/>
  </r>
  <r>
    <x v="6"/>
    <x v="1"/>
    <x v="11"/>
    <x v="2"/>
    <x v="5"/>
    <x v="1"/>
    <n v="1428.261"/>
  </r>
  <r>
    <x v="6"/>
    <x v="1"/>
    <x v="11"/>
    <x v="3"/>
    <x v="1"/>
    <x v="1"/>
    <n v="509.36159999999995"/>
  </r>
  <r>
    <x v="6"/>
    <x v="1"/>
    <x v="11"/>
    <x v="3"/>
    <x v="2"/>
    <x v="1"/>
    <n v="211.48"/>
  </r>
  <r>
    <x v="6"/>
    <x v="1"/>
    <x v="11"/>
    <x v="3"/>
    <x v="3"/>
    <x v="1"/>
    <n v="348.19499999999999"/>
  </r>
  <r>
    <x v="6"/>
    <x v="1"/>
    <x v="11"/>
    <x v="3"/>
    <x v="5"/>
    <x v="1"/>
    <n v="2009.8153000000004"/>
  </r>
  <r>
    <x v="6"/>
    <x v="1"/>
    <x v="11"/>
    <x v="4"/>
    <x v="1"/>
    <x v="1"/>
    <n v="6000.8291527798046"/>
  </r>
  <r>
    <x v="6"/>
    <x v="1"/>
    <x v="11"/>
    <x v="4"/>
    <x v="2"/>
    <x v="1"/>
    <n v="23.137083084293664"/>
  </r>
  <r>
    <x v="6"/>
    <x v="1"/>
    <x v="11"/>
    <x v="4"/>
    <x v="3"/>
    <x v="1"/>
    <n v="12.171778904778478"/>
  </r>
  <r>
    <x v="6"/>
    <x v="1"/>
    <x v="11"/>
    <x v="4"/>
    <x v="5"/>
    <x v="1"/>
    <n v="600.76411938154786"/>
  </r>
  <r>
    <x v="6"/>
    <x v="1"/>
    <x v="11"/>
    <x v="5"/>
    <x v="1"/>
    <x v="1"/>
    <n v="24.466627517001562"/>
  </r>
  <r>
    <x v="6"/>
    <x v="1"/>
    <x v="11"/>
    <x v="5"/>
    <x v="2"/>
    <x v="1"/>
    <n v="22.80219956955586"/>
  </r>
  <r>
    <x v="6"/>
    <x v="1"/>
    <x v="11"/>
    <x v="5"/>
    <x v="3"/>
    <x v="1"/>
    <n v="76.702964587771802"/>
  </r>
  <r>
    <x v="6"/>
    <x v="1"/>
    <x v="11"/>
    <x v="5"/>
    <x v="4"/>
    <x v="1"/>
    <n v="0.08"/>
  </r>
  <r>
    <x v="6"/>
    <x v="1"/>
    <x v="11"/>
    <x v="5"/>
    <x v="5"/>
    <x v="1"/>
    <n v="1899.6760230444081"/>
  </r>
  <r>
    <x v="6"/>
    <x v="1"/>
    <x v="11"/>
    <x v="6"/>
    <x v="1"/>
    <x v="1"/>
    <n v="5923.0225662548919"/>
  </r>
  <r>
    <x v="6"/>
    <x v="1"/>
    <x v="11"/>
    <x v="6"/>
    <x v="2"/>
    <x v="1"/>
    <n v="8.6000400000000017"/>
  </r>
  <r>
    <x v="6"/>
    <x v="1"/>
    <x v="11"/>
    <x v="6"/>
    <x v="3"/>
    <x v="1"/>
    <n v="5.4743412264125366"/>
  </r>
  <r>
    <x v="6"/>
    <x v="1"/>
    <x v="11"/>
    <x v="6"/>
    <x v="5"/>
    <x v="1"/>
    <n v="695.54599999999994"/>
  </r>
  <r>
    <x v="6"/>
    <x v="1"/>
    <x v="11"/>
    <x v="7"/>
    <x v="1"/>
    <x v="1"/>
    <n v="4745.8429999999989"/>
  </r>
  <r>
    <x v="6"/>
    <x v="1"/>
    <x v="11"/>
    <x v="7"/>
    <x v="2"/>
    <x v="1"/>
    <n v="95.51192406207187"/>
  </r>
  <r>
    <x v="6"/>
    <x v="1"/>
    <x v="11"/>
    <x v="7"/>
    <x v="3"/>
    <x v="1"/>
    <n v="844.43263007065411"/>
  </r>
  <r>
    <x v="6"/>
    <x v="1"/>
    <x v="11"/>
    <x v="7"/>
    <x v="5"/>
    <x v="1"/>
    <n v="481.41340926757283"/>
  </r>
  <r>
    <x v="6"/>
    <x v="1"/>
    <x v="11"/>
    <x v="8"/>
    <x v="1"/>
    <x v="1"/>
    <n v="1010.1193000000002"/>
  </r>
  <r>
    <x v="6"/>
    <x v="1"/>
    <x v="11"/>
    <x v="8"/>
    <x v="2"/>
    <x v="1"/>
    <n v="567.19269704737962"/>
  </r>
  <r>
    <x v="6"/>
    <x v="1"/>
    <x v="11"/>
    <x v="8"/>
    <x v="3"/>
    <x v="1"/>
    <n v="1000.6212"/>
  </r>
  <r>
    <x v="6"/>
    <x v="1"/>
    <x v="11"/>
    <x v="8"/>
    <x v="4"/>
    <x v="1"/>
    <n v="0.11899999999999999"/>
  </r>
  <r>
    <x v="6"/>
    <x v="1"/>
    <x v="11"/>
    <x v="8"/>
    <x v="5"/>
    <x v="1"/>
    <n v="591.44381738499999"/>
  </r>
  <r>
    <x v="3"/>
    <x v="0"/>
    <x v="0"/>
    <x v="2"/>
    <x v="1"/>
    <x v="1"/>
    <n v="14.89"/>
  </r>
  <r>
    <x v="0"/>
    <x v="0"/>
    <x v="0"/>
    <x v="3"/>
    <x v="2"/>
    <x v="1"/>
    <n v="903.3"/>
  </r>
  <r>
    <x v="0"/>
    <x v="0"/>
    <x v="1"/>
    <x v="3"/>
    <x v="2"/>
    <x v="1"/>
    <n v="196.57999999999998"/>
  </r>
  <r>
    <x v="3"/>
    <x v="0"/>
    <x v="1"/>
    <x v="4"/>
    <x v="1"/>
    <x v="1"/>
    <n v="10.97888"/>
  </r>
  <r>
    <x v="0"/>
    <x v="0"/>
    <x v="2"/>
    <x v="3"/>
    <x v="2"/>
    <x v="1"/>
    <n v="72.41"/>
  </r>
  <r>
    <x v="0"/>
    <x v="0"/>
    <x v="3"/>
    <x v="3"/>
    <x v="2"/>
    <x v="1"/>
    <n v="224.66"/>
  </r>
  <r>
    <x v="0"/>
    <x v="0"/>
    <x v="4"/>
    <x v="3"/>
    <x v="2"/>
    <x v="1"/>
    <n v="305.65000000000003"/>
  </r>
  <r>
    <x v="0"/>
    <x v="0"/>
    <x v="5"/>
    <x v="2"/>
    <x v="2"/>
    <x v="1"/>
    <n v="239"/>
  </r>
  <r>
    <x v="0"/>
    <x v="0"/>
    <x v="5"/>
    <x v="3"/>
    <x v="2"/>
    <x v="1"/>
    <n v="217.4"/>
  </r>
  <r>
    <x v="0"/>
    <x v="0"/>
    <x v="5"/>
    <x v="4"/>
    <x v="2"/>
    <x v="1"/>
    <n v="5.4"/>
  </r>
  <r>
    <x v="0"/>
    <x v="0"/>
    <x v="6"/>
    <x v="2"/>
    <x v="2"/>
    <x v="1"/>
    <n v="295.16000000000003"/>
  </r>
  <r>
    <x v="0"/>
    <x v="0"/>
    <x v="7"/>
    <x v="2"/>
    <x v="2"/>
    <x v="1"/>
    <n v="144.44999999999999"/>
  </r>
  <r>
    <x v="0"/>
    <x v="0"/>
    <x v="7"/>
    <x v="3"/>
    <x v="2"/>
    <x v="1"/>
    <n v="41.64"/>
  </r>
  <r>
    <x v="0"/>
    <x v="0"/>
    <x v="8"/>
    <x v="2"/>
    <x v="2"/>
    <x v="1"/>
    <n v="3"/>
  </r>
  <r>
    <x v="0"/>
    <x v="0"/>
    <x v="9"/>
    <x v="2"/>
    <x v="2"/>
    <x v="1"/>
    <n v="80.510000000000005"/>
  </r>
  <r>
    <x v="0"/>
    <x v="0"/>
    <x v="9"/>
    <x v="6"/>
    <x v="0"/>
    <x v="1"/>
    <n v="46.049599999999998"/>
  </r>
  <r>
    <x v="0"/>
    <x v="0"/>
    <x v="11"/>
    <x v="2"/>
    <x v="2"/>
    <x v="1"/>
    <n v="250"/>
  </r>
  <r>
    <x v="7"/>
    <x v="2"/>
    <x v="0"/>
    <x v="0"/>
    <x v="0"/>
    <x v="1"/>
    <n v="153.292067"/>
  </r>
  <r>
    <x v="7"/>
    <x v="2"/>
    <x v="0"/>
    <x v="0"/>
    <x v="0"/>
    <x v="0"/>
    <n v="5405.9500000000007"/>
  </r>
  <r>
    <x v="7"/>
    <x v="2"/>
    <x v="0"/>
    <x v="0"/>
    <x v="1"/>
    <x v="1"/>
    <n v="943.51058394637801"/>
  </r>
  <r>
    <x v="7"/>
    <x v="2"/>
    <x v="0"/>
    <x v="0"/>
    <x v="2"/>
    <x v="1"/>
    <n v="686.39470140000003"/>
  </r>
  <r>
    <x v="7"/>
    <x v="2"/>
    <x v="0"/>
    <x v="0"/>
    <x v="3"/>
    <x v="1"/>
    <n v="250.68249999999998"/>
  </r>
  <r>
    <x v="7"/>
    <x v="2"/>
    <x v="0"/>
    <x v="0"/>
    <x v="4"/>
    <x v="1"/>
    <n v="12.11"/>
  </r>
  <r>
    <x v="7"/>
    <x v="2"/>
    <x v="0"/>
    <x v="0"/>
    <x v="5"/>
    <x v="1"/>
    <n v="2299.5273308804003"/>
  </r>
  <r>
    <x v="7"/>
    <x v="2"/>
    <x v="0"/>
    <x v="1"/>
    <x v="0"/>
    <x v="1"/>
    <n v="1940.8580000000002"/>
  </r>
  <r>
    <x v="7"/>
    <x v="2"/>
    <x v="0"/>
    <x v="1"/>
    <x v="0"/>
    <x v="0"/>
    <n v="2588.4499999999998"/>
  </r>
  <r>
    <x v="7"/>
    <x v="2"/>
    <x v="0"/>
    <x v="1"/>
    <x v="1"/>
    <x v="1"/>
    <n v="103.67666933855632"/>
  </r>
  <r>
    <x v="7"/>
    <x v="2"/>
    <x v="0"/>
    <x v="1"/>
    <x v="2"/>
    <x v="1"/>
    <n v="587.50552500000003"/>
  </r>
  <r>
    <x v="7"/>
    <x v="2"/>
    <x v="0"/>
    <x v="1"/>
    <x v="3"/>
    <x v="1"/>
    <n v="225.78754999999998"/>
  </r>
  <r>
    <x v="7"/>
    <x v="2"/>
    <x v="0"/>
    <x v="1"/>
    <x v="4"/>
    <x v="1"/>
    <n v="47.47"/>
  </r>
  <r>
    <x v="7"/>
    <x v="2"/>
    <x v="0"/>
    <x v="1"/>
    <x v="5"/>
    <x v="1"/>
    <n v="5893.6853749999991"/>
  </r>
  <r>
    <x v="7"/>
    <x v="2"/>
    <x v="0"/>
    <x v="2"/>
    <x v="0"/>
    <x v="1"/>
    <n v="331.9"/>
  </r>
  <r>
    <x v="7"/>
    <x v="2"/>
    <x v="0"/>
    <x v="2"/>
    <x v="1"/>
    <x v="1"/>
    <n v="398.90904499999999"/>
  </r>
  <r>
    <x v="7"/>
    <x v="2"/>
    <x v="0"/>
    <x v="2"/>
    <x v="2"/>
    <x v="1"/>
    <n v="452.99745124999998"/>
  </r>
  <r>
    <x v="7"/>
    <x v="2"/>
    <x v="0"/>
    <x v="2"/>
    <x v="3"/>
    <x v="1"/>
    <n v="119.308301"/>
  </r>
  <r>
    <x v="7"/>
    <x v="2"/>
    <x v="0"/>
    <x v="2"/>
    <x v="5"/>
    <x v="1"/>
    <n v="8648.5149937500009"/>
  </r>
  <r>
    <x v="7"/>
    <x v="2"/>
    <x v="0"/>
    <x v="3"/>
    <x v="0"/>
    <x v="0"/>
    <n v="5289.0199999999995"/>
  </r>
  <r>
    <x v="7"/>
    <x v="2"/>
    <x v="0"/>
    <x v="3"/>
    <x v="1"/>
    <x v="1"/>
    <n v="814.86366572499992"/>
  </r>
  <r>
    <x v="7"/>
    <x v="2"/>
    <x v="0"/>
    <x v="3"/>
    <x v="2"/>
    <x v="1"/>
    <n v="767.98199728124996"/>
  </r>
  <r>
    <x v="7"/>
    <x v="2"/>
    <x v="0"/>
    <x v="3"/>
    <x v="3"/>
    <x v="1"/>
    <n v="65.84"/>
  </r>
  <r>
    <x v="7"/>
    <x v="2"/>
    <x v="0"/>
    <x v="3"/>
    <x v="5"/>
    <x v="1"/>
    <n v="3208.2259000000008"/>
  </r>
  <r>
    <x v="7"/>
    <x v="2"/>
    <x v="0"/>
    <x v="4"/>
    <x v="0"/>
    <x v="1"/>
    <n v="194.84"/>
  </r>
  <r>
    <x v="7"/>
    <x v="2"/>
    <x v="0"/>
    <x v="4"/>
    <x v="0"/>
    <x v="0"/>
    <n v="29935.91"/>
  </r>
  <r>
    <x v="7"/>
    <x v="2"/>
    <x v="0"/>
    <x v="4"/>
    <x v="1"/>
    <x v="1"/>
    <n v="110.28923827960574"/>
  </r>
  <r>
    <x v="7"/>
    <x v="2"/>
    <x v="0"/>
    <x v="4"/>
    <x v="2"/>
    <x v="1"/>
    <n v="220.07450595942407"/>
  </r>
  <r>
    <x v="7"/>
    <x v="2"/>
    <x v="0"/>
    <x v="4"/>
    <x v="3"/>
    <x v="1"/>
    <n v="43.168546366131181"/>
  </r>
  <r>
    <x v="7"/>
    <x v="2"/>
    <x v="0"/>
    <x v="4"/>
    <x v="5"/>
    <x v="1"/>
    <n v="712.99506811442006"/>
  </r>
  <r>
    <x v="7"/>
    <x v="2"/>
    <x v="0"/>
    <x v="5"/>
    <x v="0"/>
    <x v="1"/>
    <n v="2825.2704999999996"/>
  </r>
  <r>
    <x v="7"/>
    <x v="2"/>
    <x v="0"/>
    <x v="5"/>
    <x v="0"/>
    <x v="0"/>
    <n v="20054.004000000001"/>
  </r>
  <r>
    <x v="7"/>
    <x v="2"/>
    <x v="0"/>
    <x v="5"/>
    <x v="1"/>
    <x v="1"/>
    <n v="52.286685957094022"/>
  </r>
  <r>
    <x v="7"/>
    <x v="2"/>
    <x v="0"/>
    <x v="5"/>
    <x v="2"/>
    <x v="1"/>
    <n v="167.48051345856814"/>
  </r>
  <r>
    <x v="7"/>
    <x v="2"/>
    <x v="0"/>
    <x v="5"/>
    <x v="3"/>
    <x v="1"/>
    <n v="84.467504237727951"/>
  </r>
  <r>
    <x v="7"/>
    <x v="2"/>
    <x v="0"/>
    <x v="5"/>
    <x v="5"/>
    <x v="1"/>
    <n v="3930.7651781008267"/>
  </r>
  <r>
    <x v="7"/>
    <x v="2"/>
    <x v="0"/>
    <x v="6"/>
    <x v="0"/>
    <x v="1"/>
    <n v="4822.5664000000006"/>
  </r>
  <r>
    <x v="7"/>
    <x v="2"/>
    <x v="0"/>
    <x v="6"/>
    <x v="1"/>
    <x v="1"/>
    <n v="695.5573427353861"/>
  </r>
  <r>
    <x v="7"/>
    <x v="2"/>
    <x v="0"/>
    <x v="6"/>
    <x v="2"/>
    <x v="1"/>
    <n v="549.53767755695014"/>
  </r>
  <r>
    <x v="7"/>
    <x v="2"/>
    <x v="0"/>
    <x v="6"/>
    <x v="3"/>
    <x v="1"/>
    <n v="228.64835213472898"/>
  </r>
  <r>
    <x v="7"/>
    <x v="2"/>
    <x v="0"/>
    <x v="6"/>
    <x v="4"/>
    <x v="1"/>
    <n v="1.51"/>
  </r>
  <r>
    <x v="7"/>
    <x v="2"/>
    <x v="0"/>
    <x v="6"/>
    <x v="5"/>
    <x v="1"/>
    <n v="1715.4112737463417"/>
  </r>
  <r>
    <x v="7"/>
    <x v="2"/>
    <x v="0"/>
    <x v="7"/>
    <x v="0"/>
    <x v="1"/>
    <n v="562.54098580107825"/>
  </r>
  <r>
    <x v="7"/>
    <x v="2"/>
    <x v="0"/>
    <x v="7"/>
    <x v="1"/>
    <x v="1"/>
    <n v="1526.492405032363"/>
  </r>
  <r>
    <x v="7"/>
    <x v="2"/>
    <x v="0"/>
    <x v="7"/>
    <x v="2"/>
    <x v="1"/>
    <n v="1127.0133092881238"/>
  </r>
  <r>
    <x v="7"/>
    <x v="2"/>
    <x v="0"/>
    <x v="7"/>
    <x v="3"/>
    <x v="1"/>
    <n v="377.77471415273595"/>
  </r>
  <r>
    <x v="7"/>
    <x v="2"/>
    <x v="0"/>
    <x v="7"/>
    <x v="4"/>
    <x v="1"/>
    <n v="9.7409999999999997"/>
  </r>
  <r>
    <x v="7"/>
    <x v="2"/>
    <x v="0"/>
    <x v="7"/>
    <x v="5"/>
    <x v="1"/>
    <n v="6089.9420266858415"/>
  </r>
  <r>
    <x v="7"/>
    <x v="2"/>
    <x v="0"/>
    <x v="8"/>
    <x v="0"/>
    <x v="1"/>
    <n v="4711.1691000000001"/>
  </r>
  <r>
    <x v="7"/>
    <x v="2"/>
    <x v="0"/>
    <x v="8"/>
    <x v="1"/>
    <x v="1"/>
    <n v="642.50294546334817"/>
  </r>
  <r>
    <x v="7"/>
    <x v="2"/>
    <x v="0"/>
    <x v="8"/>
    <x v="2"/>
    <x v="1"/>
    <n v="364.25673591128134"/>
  </r>
  <r>
    <x v="7"/>
    <x v="2"/>
    <x v="0"/>
    <x v="8"/>
    <x v="3"/>
    <x v="1"/>
    <n v="37.446999765226536"/>
  </r>
  <r>
    <x v="7"/>
    <x v="2"/>
    <x v="0"/>
    <x v="8"/>
    <x v="4"/>
    <x v="1"/>
    <n v="0.82699999999999996"/>
  </r>
  <r>
    <x v="7"/>
    <x v="2"/>
    <x v="0"/>
    <x v="8"/>
    <x v="5"/>
    <x v="1"/>
    <n v="6825.1726096559669"/>
  </r>
  <r>
    <x v="7"/>
    <x v="2"/>
    <x v="1"/>
    <x v="0"/>
    <x v="0"/>
    <x v="1"/>
    <n v="504.33820000000003"/>
  </r>
  <r>
    <x v="7"/>
    <x v="2"/>
    <x v="1"/>
    <x v="0"/>
    <x v="1"/>
    <x v="1"/>
    <n v="1577.5212752127391"/>
  </r>
  <r>
    <x v="7"/>
    <x v="2"/>
    <x v="1"/>
    <x v="0"/>
    <x v="2"/>
    <x v="1"/>
    <n v="1022.2074916"/>
  </r>
  <r>
    <x v="7"/>
    <x v="2"/>
    <x v="1"/>
    <x v="0"/>
    <x v="3"/>
    <x v="1"/>
    <n v="523.64933899999994"/>
  </r>
  <r>
    <x v="7"/>
    <x v="2"/>
    <x v="1"/>
    <x v="0"/>
    <x v="5"/>
    <x v="1"/>
    <n v="798.45224866340016"/>
  </r>
  <r>
    <x v="7"/>
    <x v="2"/>
    <x v="1"/>
    <x v="1"/>
    <x v="0"/>
    <x v="1"/>
    <n v="23.253999999999998"/>
  </r>
  <r>
    <x v="7"/>
    <x v="2"/>
    <x v="1"/>
    <x v="1"/>
    <x v="0"/>
    <x v="0"/>
    <n v="7.38"/>
  </r>
  <r>
    <x v="7"/>
    <x v="2"/>
    <x v="1"/>
    <x v="1"/>
    <x v="1"/>
    <x v="1"/>
    <n v="40.252539311974829"/>
  </r>
  <r>
    <x v="7"/>
    <x v="2"/>
    <x v="1"/>
    <x v="1"/>
    <x v="2"/>
    <x v="1"/>
    <n v="719.59999999999991"/>
  </r>
  <r>
    <x v="7"/>
    <x v="2"/>
    <x v="1"/>
    <x v="1"/>
    <x v="3"/>
    <x v="1"/>
    <n v="49.505400000000009"/>
  </r>
  <r>
    <x v="7"/>
    <x v="2"/>
    <x v="1"/>
    <x v="1"/>
    <x v="4"/>
    <x v="1"/>
    <n v="72.849999999999994"/>
  </r>
  <r>
    <x v="7"/>
    <x v="2"/>
    <x v="1"/>
    <x v="1"/>
    <x v="5"/>
    <x v="1"/>
    <n v="1416.7523249999997"/>
  </r>
  <r>
    <x v="7"/>
    <x v="2"/>
    <x v="1"/>
    <x v="2"/>
    <x v="0"/>
    <x v="1"/>
    <n v="1117.028"/>
  </r>
  <r>
    <x v="7"/>
    <x v="2"/>
    <x v="1"/>
    <x v="2"/>
    <x v="0"/>
    <x v="0"/>
    <n v="153.36000000000001"/>
  </r>
  <r>
    <x v="7"/>
    <x v="2"/>
    <x v="1"/>
    <x v="2"/>
    <x v="1"/>
    <x v="1"/>
    <n v="2614.2710363750002"/>
  </r>
  <r>
    <x v="7"/>
    <x v="2"/>
    <x v="1"/>
    <x v="2"/>
    <x v="2"/>
    <x v="1"/>
    <n v="413.55855000000003"/>
  </r>
  <r>
    <x v="7"/>
    <x v="2"/>
    <x v="1"/>
    <x v="2"/>
    <x v="3"/>
    <x v="1"/>
    <n v="1070.7610019999997"/>
  </r>
  <r>
    <x v="7"/>
    <x v="2"/>
    <x v="1"/>
    <x v="2"/>
    <x v="4"/>
    <x v="1"/>
    <n v="12.865600000000002"/>
  </r>
  <r>
    <x v="7"/>
    <x v="2"/>
    <x v="1"/>
    <x v="2"/>
    <x v="5"/>
    <x v="1"/>
    <n v="2689.2521412499996"/>
  </r>
  <r>
    <x v="7"/>
    <x v="2"/>
    <x v="1"/>
    <x v="3"/>
    <x v="0"/>
    <x v="1"/>
    <n v="79.16"/>
  </r>
  <r>
    <x v="7"/>
    <x v="2"/>
    <x v="1"/>
    <x v="3"/>
    <x v="0"/>
    <x v="0"/>
    <n v="4.41"/>
  </r>
  <r>
    <x v="7"/>
    <x v="2"/>
    <x v="1"/>
    <x v="3"/>
    <x v="1"/>
    <x v="1"/>
    <n v="3125.4541559193749"/>
  </r>
  <r>
    <x v="7"/>
    <x v="2"/>
    <x v="1"/>
    <x v="3"/>
    <x v="2"/>
    <x v="1"/>
    <n v="696.678"/>
  </r>
  <r>
    <x v="7"/>
    <x v="2"/>
    <x v="1"/>
    <x v="3"/>
    <x v="3"/>
    <x v="1"/>
    <n v="41.983999999999995"/>
  </r>
  <r>
    <x v="7"/>
    <x v="2"/>
    <x v="1"/>
    <x v="3"/>
    <x v="5"/>
    <x v="1"/>
    <n v="1632.4366899999998"/>
  </r>
  <r>
    <x v="7"/>
    <x v="2"/>
    <x v="1"/>
    <x v="4"/>
    <x v="0"/>
    <x v="1"/>
    <n v="183.773"/>
  </r>
  <r>
    <x v="7"/>
    <x v="2"/>
    <x v="1"/>
    <x v="4"/>
    <x v="0"/>
    <x v="0"/>
    <n v="31.008500000000002"/>
  </r>
  <r>
    <x v="7"/>
    <x v="2"/>
    <x v="1"/>
    <x v="4"/>
    <x v="1"/>
    <x v="1"/>
    <n v="2013.0377851540145"/>
  </r>
  <r>
    <x v="7"/>
    <x v="2"/>
    <x v="1"/>
    <x v="4"/>
    <x v="2"/>
    <x v="1"/>
    <n v="843.30770277984573"/>
  </r>
  <r>
    <x v="7"/>
    <x v="2"/>
    <x v="1"/>
    <x v="4"/>
    <x v="3"/>
    <x v="1"/>
    <n v="21.5215"/>
  </r>
  <r>
    <x v="7"/>
    <x v="2"/>
    <x v="1"/>
    <x v="4"/>
    <x v="5"/>
    <x v="1"/>
    <n v="277.86213879999997"/>
  </r>
  <r>
    <x v="7"/>
    <x v="2"/>
    <x v="1"/>
    <x v="5"/>
    <x v="0"/>
    <x v="1"/>
    <n v="5054.2250000000004"/>
  </r>
  <r>
    <x v="7"/>
    <x v="2"/>
    <x v="1"/>
    <x v="5"/>
    <x v="1"/>
    <x v="1"/>
    <n v="471.09025075465297"/>
  </r>
  <r>
    <x v="7"/>
    <x v="2"/>
    <x v="1"/>
    <x v="5"/>
    <x v="2"/>
    <x v="1"/>
    <n v="274.26369949180861"/>
  </r>
  <r>
    <x v="7"/>
    <x v="2"/>
    <x v="1"/>
    <x v="5"/>
    <x v="3"/>
    <x v="1"/>
    <n v="245.88986776762104"/>
  </r>
  <r>
    <x v="7"/>
    <x v="2"/>
    <x v="1"/>
    <x v="5"/>
    <x v="5"/>
    <x v="1"/>
    <n v="2550.4693028269585"/>
  </r>
  <r>
    <x v="7"/>
    <x v="2"/>
    <x v="1"/>
    <x v="6"/>
    <x v="0"/>
    <x v="1"/>
    <n v="3908.0804000000003"/>
  </r>
  <r>
    <x v="7"/>
    <x v="2"/>
    <x v="1"/>
    <x v="6"/>
    <x v="1"/>
    <x v="1"/>
    <n v="237.07389899350014"/>
  </r>
  <r>
    <x v="7"/>
    <x v="2"/>
    <x v="1"/>
    <x v="6"/>
    <x v="2"/>
    <x v="1"/>
    <n v="624.10064817379055"/>
  </r>
  <r>
    <x v="7"/>
    <x v="2"/>
    <x v="1"/>
    <x v="6"/>
    <x v="3"/>
    <x v="1"/>
    <n v="31.388260304951771"/>
  </r>
  <r>
    <x v="7"/>
    <x v="2"/>
    <x v="1"/>
    <x v="6"/>
    <x v="4"/>
    <x v="1"/>
    <n v="1.65"/>
  </r>
  <r>
    <x v="7"/>
    <x v="2"/>
    <x v="1"/>
    <x v="6"/>
    <x v="5"/>
    <x v="1"/>
    <n v="473.03988058958419"/>
  </r>
  <r>
    <x v="7"/>
    <x v="2"/>
    <x v="1"/>
    <x v="7"/>
    <x v="0"/>
    <x v="1"/>
    <n v="990.15816287739506"/>
  </r>
  <r>
    <x v="7"/>
    <x v="2"/>
    <x v="1"/>
    <x v="7"/>
    <x v="1"/>
    <x v="1"/>
    <n v="920.55222414149523"/>
  </r>
  <r>
    <x v="7"/>
    <x v="2"/>
    <x v="1"/>
    <x v="7"/>
    <x v="2"/>
    <x v="1"/>
    <n v="1266.1647446290158"/>
  </r>
  <r>
    <x v="7"/>
    <x v="2"/>
    <x v="1"/>
    <x v="7"/>
    <x v="3"/>
    <x v="1"/>
    <n v="262.04455727940064"/>
  </r>
  <r>
    <x v="7"/>
    <x v="2"/>
    <x v="1"/>
    <x v="7"/>
    <x v="4"/>
    <x v="1"/>
    <n v="19.601859332333675"/>
  </r>
  <r>
    <x v="7"/>
    <x v="2"/>
    <x v="1"/>
    <x v="7"/>
    <x v="5"/>
    <x v="1"/>
    <n v="3277.6801956585714"/>
  </r>
  <r>
    <x v="7"/>
    <x v="2"/>
    <x v="1"/>
    <x v="8"/>
    <x v="0"/>
    <x v="1"/>
    <n v="5383.3881999999994"/>
  </r>
  <r>
    <x v="7"/>
    <x v="2"/>
    <x v="1"/>
    <x v="8"/>
    <x v="1"/>
    <x v="1"/>
    <n v="654.30730056207835"/>
  </r>
  <r>
    <x v="7"/>
    <x v="2"/>
    <x v="1"/>
    <x v="8"/>
    <x v="2"/>
    <x v="1"/>
    <n v="896.55906873992762"/>
  </r>
  <r>
    <x v="7"/>
    <x v="2"/>
    <x v="1"/>
    <x v="8"/>
    <x v="3"/>
    <x v="1"/>
    <n v="321.5949031271108"/>
  </r>
  <r>
    <x v="7"/>
    <x v="2"/>
    <x v="1"/>
    <x v="8"/>
    <x v="4"/>
    <x v="1"/>
    <n v="0.1"/>
  </r>
  <r>
    <x v="7"/>
    <x v="2"/>
    <x v="1"/>
    <x v="8"/>
    <x v="5"/>
    <x v="1"/>
    <n v="6360.6287456029122"/>
  </r>
  <r>
    <x v="7"/>
    <x v="2"/>
    <x v="2"/>
    <x v="0"/>
    <x v="0"/>
    <x v="1"/>
    <n v="8.6820000000000004"/>
  </r>
  <r>
    <x v="7"/>
    <x v="2"/>
    <x v="2"/>
    <x v="0"/>
    <x v="1"/>
    <x v="1"/>
    <n v="1319.9025946489207"/>
  </r>
  <r>
    <x v="7"/>
    <x v="2"/>
    <x v="2"/>
    <x v="0"/>
    <x v="2"/>
    <x v="1"/>
    <n v="1209.1923925999999"/>
  </r>
  <r>
    <x v="7"/>
    <x v="2"/>
    <x v="2"/>
    <x v="0"/>
    <x v="3"/>
    <x v="1"/>
    <n v="1321.4762860000001"/>
  </r>
  <r>
    <x v="7"/>
    <x v="2"/>
    <x v="2"/>
    <x v="0"/>
    <x v="4"/>
    <x v="1"/>
    <n v="20.299300000000002"/>
  </r>
  <r>
    <x v="7"/>
    <x v="2"/>
    <x v="2"/>
    <x v="0"/>
    <x v="5"/>
    <x v="1"/>
    <n v="91.458110199999993"/>
  </r>
  <r>
    <x v="7"/>
    <x v="2"/>
    <x v="2"/>
    <x v="1"/>
    <x v="0"/>
    <x v="1"/>
    <n v="77.53"/>
  </r>
  <r>
    <x v="7"/>
    <x v="2"/>
    <x v="2"/>
    <x v="1"/>
    <x v="0"/>
    <x v="0"/>
    <n v="0.21"/>
  </r>
  <r>
    <x v="7"/>
    <x v="2"/>
    <x v="2"/>
    <x v="1"/>
    <x v="1"/>
    <x v="1"/>
    <n v="206.65314218638846"/>
  </r>
  <r>
    <x v="7"/>
    <x v="2"/>
    <x v="2"/>
    <x v="1"/>
    <x v="2"/>
    <x v="1"/>
    <n v="400.322"/>
  </r>
  <r>
    <x v="7"/>
    <x v="2"/>
    <x v="2"/>
    <x v="1"/>
    <x v="3"/>
    <x v="1"/>
    <n v="43.680525000000003"/>
  </r>
  <r>
    <x v="7"/>
    <x v="2"/>
    <x v="2"/>
    <x v="1"/>
    <x v="4"/>
    <x v="1"/>
    <n v="88.757999999999996"/>
  </r>
  <r>
    <x v="7"/>
    <x v="2"/>
    <x v="2"/>
    <x v="1"/>
    <x v="5"/>
    <x v="1"/>
    <n v="793.91762499999993"/>
  </r>
  <r>
    <x v="7"/>
    <x v="2"/>
    <x v="2"/>
    <x v="2"/>
    <x v="0"/>
    <x v="1"/>
    <n v="1034.9046999999998"/>
  </r>
  <r>
    <x v="7"/>
    <x v="2"/>
    <x v="2"/>
    <x v="2"/>
    <x v="0"/>
    <x v="0"/>
    <n v="71.11"/>
  </r>
  <r>
    <x v="7"/>
    <x v="2"/>
    <x v="2"/>
    <x v="2"/>
    <x v="1"/>
    <x v="1"/>
    <n v="1242.0297390000001"/>
  </r>
  <r>
    <x v="7"/>
    <x v="2"/>
    <x v="2"/>
    <x v="2"/>
    <x v="2"/>
    <x v="1"/>
    <n v="516.58695"/>
  </r>
  <r>
    <x v="7"/>
    <x v="2"/>
    <x v="2"/>
    <x v="2"/>
    <x v="3"/>
    <x v="1"/>
    <n v="1367.18975125"/>
  </r>
  <r>
    <x v="7"/>
    <x v="2"/>
    <x v="2"/>
    <x v="2"/>
    <x v="4"/>
    <x v="1"/>
    <n v="2.7466999999999997"/>
  </r>
  <r>
    <x v="7"/>
    <x v="2"/>
    <x v="2"/>
    <x v="2"/>
    <x v="5"/>
    <x v="1"/>
    <n v="878.28050625000003"/>
  </r>
  <r>
    <x v="7"/>
    <x v="2"/>
    <x v="2"/>
    <x v="3"/>
    <x v="0"/>
    <x v="1"/>
    <n v="222.19"/>
  </r>
  <r>
    <x v="7"/>
    <x v="2"/>
    <x v="2"/>
    <x v="3"/>
    <x v="0"/>
    <x v="0"/>
    <n v="60.37"/>
  </r>
  <r>
    <x v="7"/>
    <x v="2"/>
    <x v="2"/>
    <x v="3"/>
    <x v="1"/>
    <x v="1"/>
    <n v="2110.5339507949998"/>
  </r>
  <r>
    <x v="7"/>
    <x v="2"/>
    <x v="2"/>
    <x v="3"/>
    <x v="2"/>
    <x v="1"/>
    <n v="1356.6316112124998"/>
  </r>
  <r>
    <x v="7"/>
    <x v="2"/>
    <x v="2"/>
    <x v="3"/>
    <x v="3"/>
    <x v="1"/>
    <n v="89.085999999999999"/>
  </r>
  <r>
    <x v="7"/>
    <x v="2"/>
    <x v="2"/>
    <x v="3"/>
    <x v="5"/>
    <x v="1"/>
    <n v="483.96446499999996"/>
  </r>
  <r>
    <x v="7"/>
    <x v="2"/>
    <x v="2"/>
    <x v="4"/>
    <x v="0"/>
    <x v="1"/>
    <n v="34.545499999999997"/>
  </r>
  <r>
    <x v="7"/>
    <x v="2"/>
    <x v="2"/>
    <x v="4"/>
    <x v="0"/>
    <x v="0"/>
    <n v="15.313000000000001"/>
  </r>
  <r>
    <x v="7"/>
    <x v="2"/>
    <x v="2"/>
    <x v="4"/>
    <x v="1"/>
    <x v="1"/>
    <n v="508.72893440776693"/>
  </r>
  <r>
    <x v="7"/>
    <x v="2"/>
    <x v="2"/>
    <x v="4"/>
    <x v="2"/>
    <x v="1"/>
    <n v="174.6664183737357"/>
  </r>
  <r>
    <x v="7"/>
    <x v="2"/>
    <x v="2"/>
    <x v="4"/>
    <x v="3"/>
    <x v="1"/>
    <n v="30.55"/>
  </r>
  <r>
    <x v="7"/>
    <x v="2"/>
    <x v="2"/>
    <x v="4"/>
    <x v="5"/>
    <x v="1"/>
    <n v="64.805881730934075"/>
  </r>
  <r>
    <x v="7"/>
    <x v="2"/>
    <x v="2"/>
    <x v="5"/>
    <x v="0"/>
    <x v="1"/>
    <n v="4035.4419999999996"/>
  </r>
  <r>
    <x v="7"/>
    <x v="2"/>
    <x v="2"/>
    <x v="5"/>
    <x v="1"/>
    <x v="1"/>
    <n v="570.4437356166593"/>
  </r>
  <r>
    <x v="7"/>
    <x v="2"/>
    <x v="2"/>
    <x v="5"/>
    <x v="2"/>
    <x v="1"/>
    <n v="1948.9252717993061"/>
  </r>
  <r>
    <x v="7"/>
    <x v="2"/>
    <x v="2"/>
    <x v="5"/>
    <x v="3"/>
    <x v="1"/>
    <n v="126.39151963389276"/>
  </r>
  <r>
    <x v="7"/>
    <x v="2"/>
    <x v="2"/>
    <x v="5"/>
    <x v="5"/>
    <x v="1"/>
    <n v="205.37586960279484"/>
  </r>
  <r>
    <x v="7"/>
    <x v="2"/>
    <x v="2"/>
    <x v="6"/>
    <x v="0"/>
    <x v="1"/>
    <n v="2422.1949999999993"/>
  </r>
  <r>
    <x v="7"/>
    <x v="2"/>
    <x v="2"/>
    <x v="6"/>
    <x v="1"/>
    <x v="1"/>
    <n v="520.808137097795"/>
  </r>
  <r>
    <x v="7"/>
    <x v="2"/>
    <x v="2"/>
    <x v="6"/>
    <x v="2"/>
    <x v="1"/>
    <n v="520.28714309244697"/>
  </r>
  <r>
    <x v="7"/>
    <x v="2"/>
    <x v="2"/>
    <x v="6"/>
    <x v="3"/>
    <x v="1"/>
    <n v="43.402300985548663"/>
  </r>
  <r>
    <x v="7"/>
    <x v="2"/>
    <x v="2"/>
    <x v="6"/>
    <x v="4"/>
    <x v="1"/>
    <n v="7.23"/>
  </r>
  <r>
    <x v="7"/>
    <x v="2"/>
    <x v="2"/>
    <x v="6"/>
    <x v="5"/>
    <x v="1"/>
    <n v="457.89463169790662"/>
  </r>
  <r>
    <x v="7"/>
    <x v="2"/>
    <x v="2"/>
    <x v="7"/>
    <x v="0"/>
    <x v="1"/>
    <n v="1206.4131007636497"/>
  </r>
  <r>
    <x v="7"/>
    <x v="2"/>
    <x v="2"/>
    <x v="7"/>
    <x v="1"/>
    <x v="1"/>
    <n v="1756.429152051194"/>
  </r>
  <r>
    <x v="7"/>
    <x v="2"/>
    <x v="2"/>
    <x v="7"/>
    <x v="2"/>
    <x v="1"/>
    <n v="1172.3872162610967"/>
  </r>
  <r>
    <x v="7"/>
    <x v="2"/>
    <x v="2"/>
    <x v="7"/>
    <x v="3"/>
    <x v="1"/>
    <n v="68.186548324453611"/>
  </r>
  <r>
    <x v="7"/>
    <x v="2"/>
    <x v="2"/>
    <x v="7"/>
    <x v="4"/>
    <x v="1"/>
    <n v="20.943999999999999"/>
  </r>
  <r>
    <x v="7"/>
    <x v="2"/>
    <x v="2"/>
    <x v="7"/>
    <x v="5"/>
    <x v="1"/>
    <n v="957.79646164408189"/>
  </r>
  <r>
    <x v="7"/>
    <x v="2"/>
    <x v="2"/>
    <x v="8"/>
    <x v="0"/>
    <x v="1"/>
    <n v="4256.0434000000005"/>
  </r>
  <r>
    <x v="7"/>
    <x v="2"/>
    <x v="2"/>
    <x v="8"/>
    <x v="1"/>
    <x v="1"/>
    <n v="1064.7278444635992"/>
  </r>
  <r>
    <x v="7"/>
    <x v="2"/>
    <x v="2"/>
    <x v="8"/>
    <x v="2"/>
    <x v="1"/>
    <n v="1289.9203527435748"/>
  </r>
  <r>
    <x v="7"/>
    <x v="2"/>
    <x v="2"/>
    <x v="8"/>
    <x v="3"/>
    <x v="1"/>
    <n v="169.56487642411972"/>
  </r>
  <r>
    <x v="7"/>
    <x v="2"/>
    <x v="2"/>
    <x v="8"/>
    <x v="4"/>
    <x v="1"/>
    <n v="9.2657999999999987"/>
  </r>
  <r>
    <x v="7"/>
    <x v="2"/>
    <x v="2"/>
    <x v="8"/>
    <x v="5"/>
    <x v="1"/>
    <n v="3066.029019964858"/>
  </r>
  <r>
    <x v="7"/>
    <x v="2"/>
    <x v="3"/>
    <x v="0"/>
    <x v="1"/>
    <x v="1"/>
    <n v="593.50622154257735"/>
  </r>
  <r>
    <x v="7"/>
    <x v="2"/>
    <x v="3"/>
    <x v="0"/>
    <x v="2"/>
    <x v="1"/>
    <n v="964.27334439999993"/>
  </r>
  <r>
    <x v="7"/>
    <x v="2"/>
    <x v="3"/>
    <x v="0"/>
    <x v="3"/>
    <x v="1"/>
    <n v="552.13"/>
  </r>
  <r>
    <x v="7"/>
    <x v="2"/>
    <x v="3"/>
    <x v="0"/>
    <x v="4"/>
    <x v="1"/>
    <n v="18.815000000000001"/>
  </r>
  <r>
    <x v="7"/>
    <x v="2"/>
    <x v="3"/>
    <x v="0"/>
    <x v="5"/>
    <x v="1"/>
    <n v="89.419545943400038"/>
  </r>
  <r>
    <x v="7"/>
    <x v="2"/>
    <x v="3"/>
    <x v="1"/>
    <x v="0"/>
    <x v="1"/>
    <n v="41.8"/>
  </r>
  <r>
    <x v="7"/>
    <x v="2"/>
    <x v="3"/>
    <x v="1"/>
    <x v="1"/>
    <x v="1"/>
    <n v="227.36369216070682"/>
  </r>
  <r>
    <x v="7"/>
    <x v="2"/>
    <x v="3"/>
    <x v="1"/>
    <x v="2"/>
    <x v="1"/>
    <n v="265.79307499999999"/>
  </r>
  <r>
    <x v="7"/>
    <x v="2"/>
    <x v="3"/>
    <x v="1"/>
    <x v="3"/>
    <x v="1"/>
    <n v="256.36255"/>
  </r>
  <r>
    <x v="7"/>
    <x v="2"/>
    <x v="3"/>
    <x v="1"/>
    <x v="4"/>
    <x v="1"/>
    <n v="88.771999999999991"/>
  </r>
  <r>
    <x v="7"/>
    <x v="2"/>
    <x v="3"/>
    <x v="1"/>
    <x v="5"/>
    <x v="1"/>
    <n v="228.94747500000003"/>
  </r>
  <r>
    <x v="7"/>
    <x v="2"/>
    <x v="3"/>
    <x v="2"/>
    <x v="0"/>
    <x v="1"/>
    <n v="433.61800000000005"/>
  </r>
  <r>
    <x v="7"/>
    <x v="2"/>
    <x v="3"/>
    <x v="2"/>
    <x v="0"/>
    <x v="0"/>
    <n v="16968.899999999998"/>
  </r>
  <r>
    <x v="7"/>
    <x v="2"/>
    <x v="3"/>
    <x v="2"/>
    <x v="1"/>
    <x v="1"/>
    <n v="234.46858374999999"/>
  </r>
  <r>
    <x v="7"/>
    <x v="2"/>
    <x v="3"/>
    <x v="2"/>
    <x v="2"/>
    <x v="1"/>
    <n v="1045.1648999999998"/>
  </r>
  <r>
    <x v="7"/>
    <x v="2"/>
    <x v="3"/>
    <x v="2"/>
    <x v="3"/>
    <x v="1"/>
    <n v="169.45197750000003"/>
  </r>
  <r>
    <x v="7"/>
    <x v="2"/>
    <x v="3"/>
    <x v="2"/>
    <x v="4"/>
    <x v="1"/>
    <n v="2.8105000000000002"/>
  </r>
  <r>
    <x v="7"/>
    <x v="2"/>
    <x v="3"/>
    <x v="2"/>
    <x v="5"/>
    <x v="1"/>
    <n v="127.66771875000001"/>
  </r>
  <r>
    <x v="7"/>
    <x v="2"/>
    <x v="3"/>
    <x v="3"/>
    <x v="0"/>
    <x v="1"/>
    <n v="336.44"/>
  </r>
  <r>
    <x v="7"/>
    <x v="2"/>
    <x v="3"/>
    <x v="3"/>
    <x v="0"/>
    <x v="0"/>
    <n v="27.74"/>
  </r>
  <r>
    <x v="7"/>
    <x v="2"/>
    <x v="3"/>
    <x v="3"/>
    <x v="1"/>
    <x v="1"/>
    <n v="2222.3621792937497"/>
  </r>
  <r>
    <x v="7"/>
    <x v="2"/>
    <x v="3"/>
    <x v="3"/>
    <x v="2"/>
    <x v="1"/>
    <n v="1067.6012322937499"/>
  </r>
  <r>
    <x v="7"/>
    <x v="2"/>
    <x v="3"/>
    <x v="3"/>
    <x v="3"/>
    <x v="1"/>
    <n v="249.20225563749997"/>
  </r>
  <r>
    <x v="7"/>
    <x v="2"/>
    <x v="3"/>
    <x v="3"/>
    <x v="5"/>
    <x v="1"/>
    <n v="26.65225096875"/>
  </r>
  <r>
    <x v="7"/>
    <x v="2"/>
    <x v="3"/>
    <x v="4"/>
    <x v="0"/>
    <x v="1"/>
    <n v="132.4855"/>
  </r>
  <r>
    <x v="7"/>
    <x v="2"/>
    <x v="3"/>
    <x v="4"/>
    <x v="0"/>
    <x v="0"/>
    <n v="5133.3850000000002"/>
  </r>
  <r>
    <x v="7"/>
    <x v="2"/>
    <x v="3"/>
    <x v="4"/>
    <x v="1"/>
    <x v="1"/>
    <n v="1083.7120413446703"/>
  </r>
  <r>
    <x v="7"/>
    <x v="2"/>
    <x v="3"/>
    <x v="4"/>
    <x v="2"/>
    <x v="1"/>
    <n v="513.51313500116601"/>
  </r>
  <r>
    <x v="7"/>
    <x v="2"/>
    <x v="3"/>
    <x v="4"/>
    <x v="3"/>
    <x v="1"/>
    <n v="13.187687006738656"/>
  </r>
  <r>
    <x v="7"/>
    <x v="2"/>
    <x v="3"/>
    <x v="4"/>
    <x v="5"/>
    <x v="1"/>
    <n v="152.83343163086315"/>
  </r>
  <r>
    <x v="7"/>
    <x v="2"/>
    <x v="3"/>
    <x v="5"/>
    <x v="0"/>
    <x v="1"/>
    <n v="2468.9195"/>
  </r>
  <r>
    <x v="7"/>
    <x v="2"/>
    <x v="3"/>
    <x v="5"/>
    <x v="0"/>
    <x v="0"/>
    <n v="40717.635000000002"/>
  </r>
  <r>
    <x v="7"/>
    <x v="2"/>
    <x v="3"/>
    <x v="5"/>
    <x v="1"/>
    <x v="1"/>
    <n v="415.55091369242024"/>
  </r>
  <r>
    <x v="7"/>
    <x v="2"/>
    <x v="3"/>
    <x v="5"/>
    <x v="2"/>
    <x v="1"/>
    <n v="1063.2208163877074"/>
  </r>
  <r>
    <x v="7"/>
    <x v="2"/>
    <x v="3"/>
    <x v="5"/>
    <x v="3"/>
    <x v="1"/>
    <n v="10.836171129955261"/>
  </r>
  <r>
    <x v="7"/>
    <x v="2"/>
    <x v="3"/>
    <x v="5"/>
    <x v="5"/>
    <x v="1"/>
    <n v="25.26973052982288"/>
  </r>
  <r>
    <x v="7"/>
    <x v="2"/>
    <x v="3"/>
    <x v="6"/>
    <x v="0"/>
    <x v="1"/>
    <n v="3828.4564999999998"/>
  </r>
  <r>
    <x v="7"/>
    <x v="2"/>
    <x v="3"/>
    <x v="6"/>
    <x v="1"/>
    <x v="1"/>
    <n v="1094.5292407645304"/>
  </r>
  <r>
    <x v="7"/>
    <x v="2"/>
    <x v="3"/>
    <x v="6"/>
    <x v="2"/>
    <x v="1"/>
    <n v="410.202"/>
  </r>
  <r>
    <x v="7"/>
    <x v="2"/>
    <x v="3"/>
    <x v="6"/>
    <x v="3"/>
    <x v="1"/>
    <n v="2.8950000000000005"/>
  </r>
  <r>
    <x v="7"/>
    <x v="2"/>
    <x v="3"/>
    <x v="6"/>
    <x v="4"/>
    <x v="1"/>
    <n v="23.82"/>
  </r>
  <r>
    <x v="7"/>
    <x v="2"/>
    <x v="3"/>
    <x v="6"/>
    <x v="5"/>
    <x v="1"/>
    <n v="376.34822660223273"/>
  </r>
  <r>
    <x v="7"/>
    <x v="2"/>
    <x v="3"/>
    <x v="7"/>
    <x v="0"/>
    <x v="1"/>
    <n v="2149.4861926045328"/>
  </r>
  <r>
    <x v="7"/>
    <x v="2"/>
    <x v="3"/>
    <x v="7"/>
    <x v="1"/>
    <x v="1"/>
    <n v="569.93927689067323"/>
  </r>
  <r>
    <x v="7"/>
    <x v="2"/>
    <x v="3"/>
    <x v="7"/>
    <x v="2"/>
    <x v="1"/>
    <n v="608.30177942795922"/>
  </r>
  <r>
    <x v="7"/>
    <x v="2"/>
    <x v="3"/>
    <x v="7"/>
    <x v="3"/>
    <x v="1"/>
    <n v="3.5076336058444944"/>
  </r>
  <r>
    <x v="7"/>
    <x v="2"/>
    <x v="3"/>
    <x v="7"/>
    <x v="4"/>
    <x v="1"/>
    <n v="43.758000000000003"/>
  </r>
  <r>
    <x v="7"/>
    <x v="2"/>
    <x v="3"/>
    <x v="7"/>
    <x v="5"/>
    <x v="1"/>
    <n v="144.09071967813946"/>
  </r>
  <r>
    <x v="7"/>
    <x v="2"/>
    <x v="3"/>
    <x v="8"/>
    <x v="0"/>
    <x v="1"/>
    <n v="2829.4783999999995"/>
  </r>
  <r>
    <x v="7"/>
    <x v="2"/>
    <x v="3"/>
    <x v="8"/>
    <x v="1"/>
    <x v="1"/>
    <n v="169.294963"/>
  </r>
  <r>
    <x v="7"/>
    <x v="2"/>
    <x v="3"/>
    <x v="8"/>
    <x v="2"/>
    <x v="1"/>
    <n v="469.68394115720048"/>
  </r>
  <r>
    <x v="7"/>
    <x v="2"/>
    <x v="3"/>
    <x v="8"/>
    <x v="3"/>
    <x v="1"/>
    <n v="15.083016771654446"/>
  </r>
  <r>
    <x v="7"/>
    <x v="2"/>
    <x v="3"/>
    <x v="8"/>
    <x v="5"/>
    <x v="1"/>
    <n v="441.8048041782111"/>
  </r>
  <r>
    <x v="7"/>
    <x v="2"/>
    <x v="4"/>
    <x v="0"/>
    <x v="1"/>
    <x v="1"/>
    <n v="270.51486359804494"/>
  </r>
  <r>
    <x v="7"/>
    <x v="2"/>
    <x v="4"/>
    <x v="0"/>
    <x v="2"/>
    <x v="1"/>
    <n v="333.39954120000004"/>
  </r>
  <r>
    <x v="7"/>
    <x v="2"/>
    <x v="4"/>
    <x v="0"/>
    <x v="3"/>
    <x v="1"/>
    <n v="139.84393800000001"/>
  </r>
  <r>
    <x v="7"/>
    <x v="2"/>
    <x v="4"/>
    <x v="0"/>
    <x v="4"/>
    <x v="1"/>
    <n v="13.669600000000001"/>
  </r>
  <r>
    <x v="7"/>
    <x v="2"/>
    <x v="4"/>
    <x v="0"/>
    <x v="5"/>
    <x v="1"/>
    <n v="0.66499999999999992"/>
  </r>
  <r>
    <x v="7"/>
    <x v="2"/>
    <x v="4"/>
    <x v="1"/>
    <x v="0"/>
    <x v="1"/>
    <n v="127.44"/>
  </r>
  <r>
    <x v="7"/>
    <x v="2"/>
    <x v="4"/>
    <x v="1"/>
    <x v="0"/>
    <x v="0"/>
    <n v="5629.46"/>
  </r>
  <r>
    <x v="7"/>
    <x v="2"/>
    <x v="4"/>
    <x v="1"/>
    <x v="1"/>
    <x v="1"/>
    <n v="854.50203914942404"/>
  </r>
  <r>
    <x v="7"/>
    <x v="2"/>
    <x v="4"/>
    <x v="1"/>
    <x v="2"/>
    <x v="1"/>
    <n v="139.16117499999999"/>
  </r>
  <r>
    <x v="7"/>
    <x v="2"/>
    <x v="4"/>
    <x v="1"/>
    <x v="3"/>
    <x v="1"/>
    <n v="35.048225000000002"/>
  </r>
  <r>
    <x v="7"/>
    <x v="2"/>
    <x v="4"/>
    <x v="1"/>
    <x v="4"/>
    <x v="1"/>
    <n v="71.86999999999999"/>
  </r>
  <r>
    <x v="7"/>
    <x v="2"/>
    <x v="4"/>
    <x v="1"/>
    <x v="5"/>
    <x v="1"/>
    <n v="5.69625"/>
  </r>
  <r>
    <x v="7"/>
    <x v="2"/>
    <x v="4"/>
    <x v="2"/>
    <x v="0"/>
    <x v="1"/>
    <n v="76.497"/>
  </r>
  <r>
    <x v="7"/>
    <x v="2"/>
    <x v="4"/>
    <x v="2"/>
    <x v="0"/>
    <x v="0"/>
    <n v="31837.200000000001"/>
  </r>
  <r>
    <x v="7"/>
    <x v="2"/>
    <x v="4"/>
    <x v="2"/>
    <x v="1"/>
    <x v="1"/>
    <n v="634.46511750000002"/>
  </r>
  <r>
    <x v="7"/>
    <x v="2"/>
    <x v="4"/>
    <x v="2"/>
    <x v="2"/>
    <x v="1"/>
    <n v="513.63903374999995"/>
  </r>
  <r>
    <x v="7"/>
    <x v="2"/>
    <x v="4"/>
    <x v="2"/>
    <x v="3"/>
    <x v="1"/>
    <n v="67.652196250000003"/>
  </r>
  <r>
    <x v="7"/>
    <x v="2"/>
    <x v="4"/>
    <x v="2"/>
    <x v="4"/>
    <x v="1"/>
    <n v="6.3657000000000004"/>
  </r>
  <r>
    <x v="7"/>
    <x v="2"/>
    <x v="4"/>
    <x v="2"/>
    <x v="5"/>
    <x v="1"/>
    <n v="33.656762499999999"/>
  </r>
  <r>
    <x v="7"/>
    <x v="2"/>
    <x v="4"/>
    <x v="3"/>
    <x v="0"/>
    <x v="1"/>
    <n v="13.473000000000001"/>
  </r>
  <r>
    <x v="7"/>
    <x v="2"/>
    <x v="4"/>
    <x v="3"/>
    <x v="1"/>
    <x v="1"/>
    <n v="991.4713443375"/>
  </r>
  <r>
    <x v="7"/>
    <x v="2"/>
    <x v="4"/>
    <x v="3"/>
    <x v="2"/>
    <x v="1"/>
    <n v="934.87431899375019"/>
  </r>
  <r>
    <x v="7"/>
    <x v="2"/>
    <x v="4"/>
    <x v="3"/>
    <x v="3"/>
    <x v="1"/>
    <n v="400.53181360624995"/>
  </r>
  <r>
    <x v="7"/>
    <x v="2"/>
    <x v="4"/>
    <x v="3"/>
    <x v="5"/>
    <x v="1"/>
    <n v="16.817475000000002"/>
  </r>
  <r>
    <x v="7"/>
    <x v="2"/>
    <x v="4"/>
    <x v="4"/>
    <x v="0"/>
    <x v="1"/>
    <n v="418.291"/>
  </r>
  <r>
    <x v="7"/>
    <x v="2"/>
    <x v="4"/>
    <x v="4"/>
    <x v="0"/>
    <x v="0"/>
    <n v="61891.137500000004"/>
  </r>
  <r>
    <x v="7"/>
    <x v="2"/>
    <x v="4"/>
    <x v="4"/>
    <x v="1"/>
    <x v="1"/>
    <n v="2308.5790049794882"/>
  </r>
  <r>
    <x v="7"/>
    <x v="2"/>
    <x v="4"/>
    <x v="4"/>
    <x v="2"/>
    <x v="1"/>
    <n v="441.71268129043921"/>
  </r>
  <r>
    <x v="7"/>
    <x v="2"/>
    <x v="4"/>
    <x v="4"/>
    <x v="3"/>
    <x v="1"/>
    <n v="21.963179338498193"/>
  </r>
  <r>
    <x v="7"/>
    <x v="2"/>
    <x v="4"/>
    <x v="4"/>
    <x v="5"/>
    <x v="1"/>
    <n v="1.65"/>
  </r>
  <r>
    <x v="7"/>
    <x v="2"/>
    <x v="4"/>
    <x v="5"/>
    <x v="0"/>
    <x v="1"/>
    <n v="4063.3864999999996"/>
  </r>
  <r>
    <x v="7"/>
    <x v="2"/>
    <x v="4"/>
    <x v="5"/>
    <x v="0"/>
    <x v="0"/>
    <n v="43837.555"/>
  </r>
  <r>
    <x v="7"/>
    <x v="2"/>
    <x v="4"/>
    <x v="5"/>
    <x v="1"/>
    <x v="1"/>
    <n v="316.45609564870824"/>
  </r>
  <r>
    <x v="7"/>
    <x v="2"/>
    <x v="4"/>
    <x v="5"/>
    <x v="2"/>
    <x v="1"/>
    <n v="1476.6727962296418"/>
  </r>
  <r>
    <x v="7"/>
    <x v="2"/>
    <x v="4"/>
    <x v="5"/>
    <x v="3"/>
    <x v="1"/>
    <n v="343.12746142472139"/>
  </r>
  <r>
    <x v="7"/>
    <x v="2"/>
    <x v="4"/>
    <x v="5"/>
    <x v="4"/>
    <x v="1"/>
    <n v="9.3500000000000014"/>
  </r>
  <r>
    <x v="7"/>
    <x v="2"/>
    <x v="4"/>
    <x v="5"/>
    <x v="5"/>
    <x v="1"/>
    <n v="205.98311777237063"/>
  </r>
  <r>
    <x v="7"/>
    <x v="2"/>
    <x v="4"/>
    <x v="6"/>
    <x v="0"/>
    <x v="1"/>
    <n v="2437.5886"/>
  </r>
  <r>
    <x v="7"/>
    <x v="2"/>
    <x v="4"/>
    <x v="6"/>
    <x v="1"/>
    <x v="1"/>
    <n v="5310.5331393172955"/>
  </r>
  <r>
    <x v="7"/>
    <x v="2"/>
    <x v="4"/>
    <x v="6"/>
    <x v="2"/>
    <x v="1"/>
    <n v="165.39500000000004"/>
  </r>
  <r>
    <x v="7"/>
    <x v="2"/>
    <x v="4"/>
    <x v="6"/>
    <x v="3"/>
    <x v="1"/>
    <n v="47.821000000000005"/>
  </r>
  <r>
    <x v="7"/>
    <x v="2"/>
    <x v="4"/>
    <x v="6"/>
    <x v="4"/>
    <x v="1"/>
    <n v="0.53"/>
  </r>
  <r>
    <x v="7"/>
    <x v="2"/>
    <x v="4"/>
    <x v="6"/>
    <x v="5"/>
    <x v="1"/>
    <n v="1.7484276438744404"/>
  </r>
  <r>
    <x v="7"/>
    <x v="2"/>
    <x v="4"/>
    <x v="7"/>
    <x v="0"/>
    <x v="1"/>
    <n v="1183.179250213961"/>
  </r>
  <r>
    <x v="7"/>
    <x v="2"/>
    <x v="4"/>
    <x v="7"/>
    <x v="1"/>
    <x v="1"/>
    <n v="302.33411939122266"/>
  </r>
  <r>
    <x v="7"/>
    <x v="2"/>
    <x v="4"/>
    <x v="7"/>
    <x v="2"/>
    <x v="1"/>
    <n v="384.91400000000004"/>
  </r>
  <r>
    <x v="7"/>
    <x v="2"/>
    <x v="4"/>
    <x v="7"/>
    <x v="3"/>
    <x v="1"/>
    <n v="3.012"/>
  </r>
  <r>
    <x v="7"/>
    <x v="2"/>
    <x v="4"/>
    <x v="7"/>
    <x v="4"/>
    <x v="1"/>
    <n v="16.231569375739877"/>
  </r>
  <r>
    <x v="7"/>
    <x v="2"/>
    <x v="4"/>
    <x v="7"/>
    <x v="5"/>
    <x v="1"/>
    <n v="46.915552756917805"/>
  </r>
  <r>
    <x v="7"/>
    <x v="2"/>
    <x v="4"/>
    <x v="8"/>
    <x v="0"/>
    <x v="1"/>
    <n v="4626.7745000000004"/>
  </r>
  <r>
    <x v="7"/>
    <x v="2"/>
    <x v="4"/>
    <x v="8"/>
    <x v="1"/>
    <x v="1"/>
    <n v="285.15691884956357"/>
  </r>
  <r>
    <x v="7"/>
    <x v="2"/>
    <x v="4"/>
    <x v="8"/>
    <x v="2"/>
    <x v="1"/>
    <n v="862.86046040047734"/>
  </r>
  <r>
    <x v="7"/>
    <x v="2"/>
    <x v="4"/>
    <x v="8"/>
    <x v="3"/>
    <x v="1"/>
    <n v="32.669287838869408"/>
  </r>
  <r>
    <x v="7"/>
    <x v="2"/>
    <x v="4"/>
    <x v="8"/>
    <x v="4"/>
    <x v="1"/>
    <n v="38.297199999999997"/>
  </r>
  <r>
    <x v="7"/>
    <x v="2"/>
    <x v="4"/>
    <x v="8"/>
    <x v="5"/>
    <x v="1"/>
    <n v="3.2456403219162517"/>
  </r>
  <r>
    <x v="7"/>
    <x v="2"/>
    <x v="5"/>
    <x v="0"/>
    <x v="0"/>
    <x v="1"/>
    <n v="0.33300000000000002"/>
  </r>
  <r>
    <x v="7"/>
    <x v="2"/>
    <x v="5"/>
    <x v="0"/>
    <x v="0"/>
    <x v="0"/>
    <n v="2975.98"/>
  </r>
  <r>
    <x v="7"/>
    <x v="2"/>
    <x v="5"/>
    <x v="0"/>
    <x v="1"/>
    <x v="1"/>
    <n v="1444.753811431191"/>
  </r>
  <r>
    <x v="7"/>
    <x v="2"/>
    <x v="5"/>
    <x v="0"/>
    <x v="2"/>
    <x v="1"/>
    <n v="328.11895879999997"/>
  </r>
  <r>
    <x v="7"/>
    <x v="2"/>
    <x v="5"/>
    <x v="0"/>
    <x v="3"/>
    <x v="1"/>
    <n v="26.590499999999999"/>
  </r>
  <r>
    <x v="7"/>
    <x v="2"/>
    <x v="5"/>
    <x v="0"/>
    <x v="4"/>
    <x v="1"/>
    <n v="36.695999999999998"/>
  </r>
  <r>
    <x v="7"/>
    <x v="2"/>
    <x v="5"/>
    <x v="1"/>
    <x v="0"/>
    <x v="1"/>
    <n v="232.51669999999999"/>
  </r>
  <r>
    <x v="7"/>
    <x v="2"/>
    <x v="5"/>
    <x v="1"/>
    <x v="0"/>
    <x v="0"/>
    <n v="19357.71"/>
  </r>
  <r>
    <x v="7"/>
    <x v="2"/>
    <x v="5"/>
    <x v="1"/>
    <x v="1"/>
    <x v="1"/>
    <n v="975.07303795948565"/>
  </r>
  <r>
    <x v="7"/>
    <x v="2"/>
    <x v="5"/>
    <x v="1"/>
    <x v="2"/>
    <x v="1"/>
    <n v="488.15237500000001"/>
  </r>
  <r>
    <x v="7"/>
    <x v="2"/>
    <x v="5"/>
    <x v="1"/>
    <x v="3"/>
    <x v="1"/>
    <n v="27.920025000000003"/>
  </r>
  <r>
    <x v="7"/>
    <x v="2"/>
    <x v="5"/>
    <x v="1"/>
    <x v="4"/>
    <x v="1"/>
    <n v="0.316"/>
  </r>
  <r>
    <x v="7"/>
    <x v="2"/>
    <x v="5"/>
    <x v="1"/>
    <x v="5"/>
    <x v="1"/>
    <n v="16.55"/>
  </r>
  <r>
    <x v="7"/>
    <x v="2"/>
    <x v="5"/>
    <x v="2"/>
    <x v="0"/>
    <x v="1"/>
    <n v="2.7E-2"/>
  </r>
  <r>
    <x v="7"/>
    <x v="2"/>
    <x v="5"/>
    <x v="2"/>
    <x v="0"/>
    <x v="0"/>
    <n v="14713.45"/>
  </r>
  <r>
    <x v="7"/>
    <x v="2"/>
    <x v="5"/>
    <x v="2"/>
    <x v="1"/>
    <x v="1"/>
    <n v="371.10312875000011"/>
  </r>
  <r>
    <x v="7"/>
    <x v="2"/>
    <x v="5"/>
    <x v="2"/>
    <x v="2"/>
    <x v="1"/>
    <n v="2215.4750937499998"/>
  </r>
  <r>
    <x v="7"/>
    <x v="2"/>
    <x v="5"/>
    <x v="2"/>
    <x v="3"/>
    <x v="1"/>
    <n v="91.100425749999999"/>
  </r>
  <r>
    <x v="7"/>
    <x v="2"/>
    <x v="5"/>
    <x v="2"/>
    <x v="4"/>
    <x v="1"/>
    <n v="1.44"/>
  </r>
  <r>
    <x v="7"/>
    <x v="2"/>
    <x v="5"/>
    <x v="2"/>
    <x v="5"/>
    <x v="1"/>
    <n v="0.23"/>
  </r>
  <r>
    <x v="7"/>
    <x v="2"/>
    <x v="5"/>
    <x v="3"/>
    <x v="0"/>
    <x v="1"/>
    <n v="410.53999999999996"/>
  </r>
  <r>
    <x v="7"/>
    <x v="2"/>
    <x v="5"/>
    <x v="3"/>
    <x v="0"/>
    <x v="0"/>
    <n v="5019.49"/>
  </r>
  <r>
    <x v="7"/>
    <x v="2"/>
    <x v="5"/>
    <x v="3"/>
    <x v="1"/>
    <x v="1"/>
    <n v="209.68584451875"/>
  </r>
  <r>
    <x v="7"/>
    <x v="2"/>
    <x v="5"/>
    <x v="3"/>
    <x v="2"/>
    <x v="1"/>
    <n v="597.42459436875004"/>
  </r>
  <r>
    <x v="7"/>
    <x v="2"/>
    <x v="5"/>
    <x v="3"/>
    <x v="3"/>
    <x v="1"/>
    <n v="160.67851999999999"/>
  </r>
  <r>
    <x v="7"/>
    <x v="2"/>
    <x v="5"/>
    <x v="3"/>
    <x v="4"/>
    <x v="1"/>
    <n v="3.34"/>
  </r>
  <r>
    <x v="7"/>
    <x v="2"/>
    <x v="5"/>
    <x v="3"/>
    <x v="5"/>
    <x v="1"/>
    <n v="3.4891950000000005"/>
  </r>
  <r>
    <x v="7"/>
    <x v="2"/>
    <x v="5"/>
    <x v="4"/>
    <x v="0"/>
    <x v="1"/>
    <n v="360.03550000000001"/>
  </r>
  <r>
    <x v="7"/>
    <x v="2"/>
    <x v="5"/>
    <x v="4"/>
    <x v="0"/>
    <x v="0"/>
    <n v="72649.146399999998"/>
  </r>
  <r>
    <x v="7"/>
    <x v="2"/>
    <x v="5"/>
    <x v="4"/>
    <x v="1"/>
    <x v="1"/>
    <n v="501.08804407389437"/>
  </r>
  <r>
    <x v="7"/>
    <x v="2"/>
    <x v="5"/>
    <x v="4"/>
    <x v="2"/>
    <x v="1"/>
    <n v="935.16887860406689"/>
  </r>
  <r>
    <x v="7"/>
    <x v="2"/>
    <x v="5"/>
    <x v="4"/>
    <x v="3"/>
    <x v="1"/>
    <n v="19.488293723450322"/>
  </r>
  <r>
    <x v="7"/>
    <x v="2"/>
    <x v="5"/>
    <x v="5"/>
    <x v="0"/>
    <x v="1"/>
    <n v="3096.5609999999997"/>
  </r>
  <r>
    <x v="7"/>
    <x v="2"/>
    <x v="5"/>
    <x v="5"/>
    <x v="0"/>
    <x v="0"/>
    <n v="25530.465"/>
  </r>
  <r>
    <x v="7"/>
    <x v="2"/>
    <x v="5"/>
    <x v="5"/>
    <x v="1"/>
    <x v="1"/>
    <n v="736.44439228639044"/>
  </r>
  <r>
    <x v="7"/>
    <x v="2"/>
    <x v="5"/>
    <x v="5"/>
    <x v="2"/>
    <x v="1"/>
    <n v="954.28448567448527"/>
  </r>
  <r>
    <x v="7"/>
    <x v="2"/>
    <x v="5"/>
    <x v="5"/>
    <x v="3"/>
    <x v="1"/>
    <n v="18.291194118870738"/>
  </r>
  <r>
    <x v="7"/>
    <x v="2"/>
    <x v="5"/>
    <x v="5"/>
    <x v="4"/>
    <x v="1"/>
    <n v="42.417000000000002"/>
  </r>
  <r>
    <x v="7"/>
    <x v="2"/>
    <x v="5"/>
    <x v="5"/>
    <x v="5"/>
    <x v="1"/>
    <n v="222.95999999999998"/>
  </r>
  <r>
    <x v="7"/>
    <x v="2"/>
    <x v="5"/>
    <x v="6"/>
    <x v="0"/>
    <x v="1"/>
    <n v="1310.5140000000001"/>
  </r>
  <r>
    <x v="7"/>
    <x v="2"/>
    <x v="5"/>
    <x v="6"/>
    <x v="1"/>
    <x v="1"/>
    <n v="1442.675637175781"/>
  </r>
  <r>
    <x v="7"/>
    <x v="2"/>
    <x v="5"/>
    <x v="6"/>
    <x v="2"/>
    <x v="1"/>
    <n v="293.36520371005736"/>
  </r>
  <r>
    <x v="7"/>
    <x v="2"/>
    <x v="5"/>
    <x v="6"/>
    <x v="3"/>
    <x v="1"/>
    <n v="36.086633003675345"/>
  </r>
  <r>
    <x v="7"/>
    <x v="2"/>
    <x v="5"/>
    <x v="6"/>
    <x v="4"/>
    <x v="1"/>
    <n v="0.61499999999999999"/>
  </r>
  <r>
    <x v="7"/>
    <x v="2"/>
    <x v="5"/>
    <x v="6"/>
    <x v="5"/>
    <x v="1"/>
    <n v="7.9539325396825395"/>
  </r>
  <r>
    <x v="7"/>
    <x v="2"/>
    <x v="5"/>
    <x v="7"/>
    <x v="0"/>
    <x v="1"/>
    <n v="1397.8664677532593"/>
  </r>
  <r>
    <x v="7"/>
    <x v="2"/>
    <x v="5"/>
    <x v="7"/>
    <x v="1"/>
    <x v="1"/>
    <n v="114.50350706916252"/>
  </r>
  <r>
    <x v="7"/>
    <x v="2"/>
    <x v="5"/>
    <x v="7"/>
    <x v="2"/>
    <x v="1"/>
    <n v="569.68074205217852"/>
  </r>
  <r>
    <x v="7"/>
    <x v="2"/>
    <x v="5"/>
    <x v="7"/>
    <x v="3"/>
    <x v="1"/>
    <n v="13.967281946624379"/>
  </r>
  <r>
    <x v="7"/>
    <x v="2"/>
    <x v="5"/>
    <x v="7"/>
    <x v="4"/>
    <x v="1"/>
    <n v="12.319425412358928"/>
  </r>
  <r>
    <x v="7"/>
    <x v="2"/>
    <x v="5"/>
    <x v="7"/>
    <x v="5"/>
    <x v="1"/>
    <n v="24.729630013293288"/>
  </r>
  <r>
    <x v="7"/>
    <x v="2"/>
    <x v="5"/>
    <x v="8"/>
    <x v="0"/>
    <x v="1"/>
    <n v="2749.2768000000005"/>
  </r>
  <r>
    <x v="7"/>
    <x v="2"/>
    <x v="5"/>
    <x v="8"/>
    <x v="1"/>
    <x v="1"/>
    <n v="278.46826362267183"/>
  </r>
  <r>
    <x v="7"/>
    <x v="2"/>
    <x v="5"/>
    <x v="8"/>
    <x v="2"/>
    <x v="1"/>
    <n v="292.14867075082964"/>
  </r>
  <r>
    <x v="7"/>
    <x v="2"/>
    <x v="5"/>
    <x v="8"/>
    <x v="3"/>
    <x v="1"/>
    <n v="22.130434284378261"/>
  </r>
  <r>
    <x v="7"/>
    <x v="2"/>
    <x v="5"/>
    <x v="8"/>
    <x v="4"/>
    <x v="1"/>
    <n v="26.913150000000002"/>
  </r>
  <r>
    <x v="7"/>
    <x v="2"/>
    <x v="5"/>
    <x v="8"/>
    <x v="5"/>
    <x v="1"/>
    <n v="0.28000000000000003"/>
  </r>
  <r>
    <x v="7"/>
    <x v="2"/>
    <x v="6"/>
    <x v="0"/>
    <x v="0"/>
    <x v="1"/>
    <n v="730.44685999999979"/>
  </r>
  <r>
    <x v="7"/>
    <x v="2"/>
    <x v="6"/>
    <x v="0"/>
    <x v="0"/>
    <x v="0"/>
    <n v="80.050000000000011"/>
  </r>
  <r>
    <x v="7"/>
    <x v="2"/>
    <x v="6"/>
    <x v="0"/>
    <x v="1"/>
    <x v="1"/>
    <n v="1297.5483211695746"/>
  </r>
  <r>
    <x v="7"/>
    <x v="2"/>
    <x v="6"/>
    <x v="0"/>
    <x v="2"/>
    <x v="1"/>
    <n v="1198.4318578735999"/>
  </r>
  <r>
    <x v="7"/>
    <x v="2"/>
    <x v="6"/>
    <x v="0"/>
    <x v="3"/>
    <x v="1"/>
    <n v="14.838999999999999"/>
  </r>
  <r>
    <x v="7"/>
    <x v="2"/>
    <x v="6"/>
    <x v="0"/>
    <x v="4"/>
    <x v="1"/>
    <n v="15.804819999999999"/>
  </r>
  <r>
    <x v="7"/>
    <x v="2"/>
    <x v="6"/>
    <x v="1"/>
    <x v="0"/>
    <x v="1"/>
    <n v="7"/>
  </r>
  <r>
    <x v="7"/>
    <x v="2"/>
    <x v="6"/>
    <x v="1"/>
    <x v="0"/>
    <x v="0"/>
    <n v="11652.369999999999"/>
  </r>
  <r>
    <x v="7"/>
    <x v="2"/>
    <x v="6"/>
    <x v="1"/>
    <x v="1"/>
    <x v="1"/>
    <n v="884.88889472486676"/>
  </r>
  <r>
    <x v="7"/>
    <x v="2"/>
    <x v="6"/>
    <x v="1"/>
    <x v="2"/>
    <x v="1"/>
    <n v="636.546153"/>
  </r>
  <r>
    <x v="7"/>
    <x v="2"/>
    <x v="6"/>
    <x v="1"/>
    <x v="3"/>
    <x v="1"/>
    <n v="15.58095"/>
  </r>
  <r>
    <x v="7"/>
    <x v="2"/>
    <x v="6"/>
    <x v="1"/>
    <x v="4"/>
    <x v="1"/>
    <n v="9.68"/>
  </r>
  <r>
    <x v="7"/>
    <x v="2"/>
    <x v="6"/>
    <x v="1"/>
    <x v="5"/>
    <x v="1"/>
    <n v="171.4"/>
  </r>
  <r>
    <x v="7"/>
    <x v="2"/>
    <x v="6"/>
    <x v="2"/>
    <x v="0"/>
    <x v="1"/>
    <n v="37.034999999999997"/>
  </r>
  <r>
    <x v="7"/>
    <x v="2"/>
    <x v="6"/>
    <x v="2"/>
    <x v="0"/>
    <x v="0"/>
    <n v="7949.09"/>
  </r>
  <r>
    <x v="7"/>
    <x v="2"/>
    <x v="6"/>
    <x v="2"/>
    <x v="1"/>
    <x v="1"/>
    <n v="106.74158610219757"/>
  </r>
  <r>
    <x v="7"/>
    <x v="2"/>
    <x v="6"/>
    <x v="2"/>
    <x v="2"/>
    <x v="1"/>
    <n v="1208.7792837500001"/>
  </r>
  <r>
    <x v="7"/>
    <x v="2"/>
    <x v="6"/>
    <x v="2"/>
    <x v="3"/>
    <x v="1"/>
    <n v="48.243797499999999"/>
  </r>
  <r>
    <x v="7"/>
    <x v="2"/>
    <x v="6"/>
    <x v="2"/>
    <x v="4"/>
    <x v="1"/>
    <n v="0.51260000000000006"/>
  </r>
  <r>
    <x v="7"/>
    <x v="2"/>
    <x v="6"/>
    <x v="3"/>
    <x v="0"/>
    <x v="1"/>
    <n v="39.56"/>
  </r>
  <r>
    <x v="7"/>
    <x v="2"/>
    <x v="6"/>
    <x v="3"/>
    <x v="0"/>
    <x v="0"/>
    <n v="34978.89"/>
  </r>
  <r>
    <x v="7"/>
    <x v="2"/>
    <x v="6"/>
    <x v="3"/>
    <x v="1"/>
    <x v="1"/>
    <n v="1371.80748221"/>
  </r>
  <r>
    <x v="7"/>
    <x v="2"/>
    <x v="6"/>
    <x v="3"/>
    <x v="2"/>
    <x v="1"/>
    <n v="740.75700000000006"/>
  </r>
  <r>
    <x v="7"/>
    <x v="2"/>
    <x v="6"/>
    <x v="3"/>
    <x v="3"/>
    <x v="1"/>
    <n v="35.687000000000005"/>
  </r>
  <r>
    <x v="7"/>
    <x v="2"/>
    <x v="6"/>
    <x v="3"/>
    <x v="5"/>
    <x v="1"/>
    <n v="3.2275999999999998"/>
  </r>
  <r>
    <x v="7"/>
    <x v="2"/>
    <x v="6"/>
    <x v="4"/>
    <x v="0"/>
    <x v="1"/>
    <n v="629.6828999999999"/>
  </r>
  <r>
    <x v="7"/>
    <x v="2"/>
    <x v="6"/>
    <x v="4"/>
    <x v="0"/>
    <x v="0"/>
    <n v="9486.7099999999991"/>
  </r>
  <r>
    <x v="7"/>
    <x v="2"/>
    <x v="6"/>
    <x v="4"/>
    <x v="1"/>
    <x v="1"/>
    <n v="723.49313548997361"/>
  </r>
  <r>
    <x v="7"/>
    <x v="2"/>
    <x v="6"/>
    <x v="4"/>
    <x v="2"/>
    <x v="1"/>
    <n v="1564.9293389441282"/>
  </r>
  <r>
    <x v="7"/>
    <x v="2"/>
    <x v="6"/>
    <x v="4"/>
    <x v="3"/>
    <x v="1"/>
    <n v="12.986443227856341"/>
  </r>
  <r>
    <x v="7"/>
    <x v="2"/>
    <x v="6"/>
    <x v="5"/>
    <x v="0"/>
    <x v="1"/>
    <n v="3304.03"/>
  </r>
  <r>
    <x v="7"/>
    <x v="2"/>
    <x v="6"/>
    <x v="5"/>
    <x v="1"/>
    <x v="1"/>
    <n v="336.48747419957681"/>
  </r>
  <r>
    <x v="7"/>
    <x v="2"/>
    <x v="6"/>
    <x v="5"/>
    <x v="2"/>
    <x v="1"/>
    <n v="1321.8890623221839"/>
  </r>
  <r>
    <x v="7"/>
    <x v="2"/>
    <x v="6"/>
    <x v="5"/>
    <x v="3"/>
    <x v="1"/>
    <n v="24.247774370464779"/>
  </r>
  <r>
    <x v="7"/>
    <x v="2"/>
    <x v="6"/>
    <x v="5"/>
    <x v="4"/>
    <x v="1"/>
    <n v="40.332000000000001"/>
  </r>
  <r>
    <x v="7"/>
    <x v="2"/>
    <x v="6"/>
    <x v="5"/>
    <x v="5"/>
    <x v="1"/>
    <n v="7.31"/>
  </r>
  <r>
    <x v="7"/>
    <x v="2"/>
    <x v="6"/>
    <x v="6"/>
    <x v="0"/>
    <x v="1"/>
    <n v="3413.1775000000002"/>
  </r>
  <r>
    <x v="7"/>
    <x v="2"/>
    <x v="6"/>
    <x v="6"/>
    <x v="1"/>
    <x v="1"/>
    <n v="565.27384876067185"/>
  </r>
  <r>
    <x v="7"/>
    <x v="2"/>
    <x v="6"/>
    <x v="6"/>
    <x v="2"/>
    <x v="1"/>
    <n v="890.49372397778518"/>
  </r>
  <r>
    <x v="7"/>
    <x v="2"/>
    <x v="6"/>
    <x v="6"/>
    <x v="3"/>
    <x v="1"/>
    <n v="322.91207276250111"/>
  </r>
  <r>
    <x v="7"/>
    <x v="2"/>
    <x v="6"/>
    <x v="6"/>
    <x v="4"/>
    <x v="1"/>
    <n v="3.8929999999999998"/>
  </r>
  <r>
    <x v="7"/>
    <x v="2"/>
    <x v="6"/>
    <x v="6"/>
    <x v="5"/>
    <x v="1"/>
    <n v="12.196000000000002"/>
  </r>
  <r>
    <x v="7"/>
    <x v="2"/>
    <x v="6"/>
    <x v="7"/>
    <x v="0"/>
    <x v="1"/>
    <n v="2430.3052416971232"/>
  </r>
  <r>
    <x v="7"/>
    <x v="2"/>
    <x v="6"/>
    <x v="7"/>
    <x v="1"/>
    <x v="1"/>
    <n v="101.39717768111296"/>
  </r>
  <r>
    <x v="7"/>
    <x v="2"/>
    <x v="6"/>
    <x v="7"/>
    <x v="2"/>
    <x v="1"/>
    <n v="213.76172268168756"/>
  </r>
  <r>
    <x v="7"/>
    <x v="2"/>
    <x v="6"/>
    <x v="7"/>
    <x v="3"/>
    <x v="1"/>
    <n v="15.490050219993451"/>
  </r>
  <r>
    <x v="7"/>
    <x v="2"/>
    <x v="6"/>
    <x v="7"/>
    <x v="4"/>
    <x v="1"/>
    <n v="36.06709403362008"/>
  </r>
  <r>
    <x v="7"/>
    <x v="2"/>
    <x v="6"/>
    <x v="7"/>
    <x v="5"/>
    <x v="1"/>
    <n v="46.721537009063447"/>
  </r>
  <r>
    <x v="7"/>
    <x v="2"/>
    <x v="6"/>
    <x v="8"/>
    <x v="0"/>
    <x v="1"/>
    <n v="3561.4352599999997"/>
  </r>
  <r>
    <x v="7"/>
    <x v="2"/>
    <x v="6"/>
    <x v="8"/>
    <x v="1"/>
    <x v="1"/>
    <n v="263.08800000000002"/>
  </r>
  <r>
    <x v="7"/>
    <x v="2"/>
    <x v="6"/>
    <x v="8"/>
    <x v="2"/>
    <x v="1"/>
    <n v="442.7384047137985"/>
  </r>
  <r>
    <x v="7"/>
    <x v="2"/>
    <x v="6"/>
    <x v="8"/>
    <x v="3"/>
    <x v="1"/>
    <n v="59.098313091966837"/>
  </r>
  <r>
    <x v="7"/>
    <x v="2"/>
    <x v="6"/>
    <x v="8"/>
    <x v="4"/>
    <x v="1"/>
    <n v="18.413"/>
  </r>
  <r>
    <x v="7"/>
    <x v="2"/>
    <x v="6"/>
    <x v="8"/>
    <x v="5"/>
    <x v="1"/>
    <n v="1.8834715978749492"/>
  </r>
  <r>
    <x v="7"/>
    <x v="2"/>
    <x v="7"/>
    <x v="0"/>
    <x v="0"/>
    <x v="1"/>
    <n v="796.96949999999993"/>
  </r>
  <r>
    <x v="7"/>
    <x v="2"/>
    <x v="7"/>
    <x v="0"/>
    <x v="0"/>
    <x v="0"/>
    <n v="238.14"/>
  </r>
  <r>
    <x v="7"/>
    <x v="2"/>
    <x v="7"/>
    <x v="0"/>
    <x v="1"/>
    <x v="1"/>
    <n v="605.03233427618773"/>
  </r>
  <r>
    <x v="7"/>
    <x v="2"/>
    <x v="7"/>
    <x v="0"/>
    <x v="2"/>
    <x v="1"/>
    <n v="818.29525655743998"/>
  </r>
  <r>
    <x v="7"/>
    <x v="2"/>
    <x v="7"/>
    <x v="0"/>
    <x v="3"/>
    <x v="1"/>
    <n v="17.670000000000002"/>
  </r>
  <r>
    <x v="7"/>
    <x v="2"/>
    <x v="7"/>
    <x v="0"/>
    <x v="4"/>
    <x v="1"/>
    <n v="123.97750000000002"/>
  </r>
  <r>
    <x v="7"/>
    <x v="2"/>
    <x v="7"/>
    <x v="0"/>
    <x v="5"/>
    <x v="1"/>
    <n v="6.45"/>
  </r>
  <r>
    <x v="7"/>
    <x v="2"/>
    <x v="7"/>
    <x v="1"/>
    <x v="0"/>
    <x v="1"/>
    <n v="7.4999999999999997E-2"/>
  </r>
  <r>
    <x v="7"/>
    <x v="2"/>
    <x v="7"/>
    <x v="1"/>
    <x v="1"/>
    <x v="1"/>
    <n v="930.22467577113946"/>
  </r>
  <r>
    <x v="7"/>
    <x v="2"/>
    <x v="7"/>
    <x v="1"/>
    <x v="2"/>
    <x v="1"/>
    <n v="727.38289120000013"/>
  </r>
  <r>
    <x v="7"/>
    <x v="2"/>
    <x v="7"/>
    <x v="1"/>
    <x v="3"/>
    <x v="1"/>
    <n v="249.4547"/>
  </r>
  <r>
    <x v="7"/>
    <x v="2"/>
    <x v="7"/>
    <x v="1"/>
    <x v="4"/>
    <x v="1"/>
    <n v="21.876000000000001"/>
  </r>
  <r>
    <x v="7"/>
    <x v="2"/>
    <x v="7"/>
    <x v="1"/>
    <x v="5"/>
    <x v="1"/>
    <n v="6.9999999999999993E-2"/>
  </r>
  <r>
    <x v="7"/>
    <x v="2"/>
    <x v="7"/>
    <x v="2"/>
    <x v="1"/>
    <x v="1"/>
    <n v="698.7620259851185"/>
  </r>
  <r>
    <x v="7"/>
    <x v="2"/>
    <x v="7"/>
    <x v="2"/>
    <x v="2"/>
    <x v="1"/>
    <n v="1750.41248875"/>
  </r>
  <r>
    <x v="7"/>
    <x v="2"/>
    <x v="7"/>
    <x v="2"/>
    <x v="3"/>
    <x v="1"/>
    <n v="19.483775000000001"/>
  </r>
  <r>
    <x v="7"/>
    <x v="2"/>
    <x v="7"/>
    <x v="2"/>
    <x v="4"/>
    <x v="1"/>
    <n v="3.1000999999999999"/>
  </r>
  <r>
    <x v="7"/>
    <x v="2"/>
    <x v="7"/>
    <x v="2"/>
    <x v="5"/>
    <x v="1"/>
    <n v="0.64"/>
  </r>
  <r>
    <x v="7"/>
    <x v="2"/>
    <x v="7"/>
    <x v="3"/>
    <x v="0"/>
    <x v="1"/>
    <n v="212.78"/>
  </r>
  <r>
    <x v="7"/>
    <x v="2"/>
    <x v="7"/>
    <x v="3"/>
    <x v="1"/>
    <x v="1"/>
    <n v="422.37535083249998"/>
  </r>
  <r>
    <x v="7"/>
    <x v="2"/>
    <x v="7"/>
    <x v="3"/>
    <x v="2"/>
    <x v="1"/>
    <n v="2129.84368551125"/>
  </r>
  <r>
    <x v="7"/>
    <x v="2"/>
    <x v="7"/>
    <x v="3"/>
    <x v="3"/>
    <x v="1"/>
    <n v="21.448400000000003"/>
  </r>
  <r>
    <x v="7"/>
    <x v="2"/>
    <x v="7"/>
    <x v="3"/>
    <x v="5"/>
    <x v="1"/>
    <n v="0.22320000000000001"/>
  </r>
  <r>
    <x v="7"/>
    <x v="2"/>
    <x v="7"/>
    <x v="4"/>
    <x v="0"/>
    <x v="1"/>
    <n v="314.55887000000001"/>
  </r>
  <r>
    <x v="7"/>
    <x v="2"/>
    <x v="7"/>
    <x v="4"/>
    <x v="1"/>
    <x v="1"/>
    <n v="1384.1966526600697"/>
  </r>
  <r>
    <x v="7"/>
    <x v="2"/>
    <x v="7"/>
    <x v="4"/>
    <x v="2"/>
    <x v="1"/>
    <n v="555.9073160261122"/>
  </r>
  <r>
    <x v="7"/>
    <x v="2"/>
    <x v="7"/>
    <x v="4"/>
    <x v="3"/>
    <x v="1"/>
    <n v="25.607278904778479"/>
  </r>
  <r>
    <x v="7"/>
    <x v="2"/>
    <x v="7"/>
    <x v="5"/>
    <x v="0"/>
    <x v="1"/>
    <n v="4153.2685000000001"/>
  </r>
  <r>
    <x v="7"/>
    <x v="2"/>
    <x v="7"/>
    <x v="5"/>
    <x v="1"/>
    <x v="1"/>
    <n v="1702.1487270249834"/>
  </r>
  <r>
    <x v="7"/>
    <x v="2"/>
    <x v="7"/>
    <x v="5"/>
    <x v="2"/>
    <x v="1"/>
    <n v="1094.0887748585169"/>
  </r>
  <r>
    <x v="7"/>
    <x v="2"/>
    <x v="7"/>
    <x v="5"/>
    <x v="3"/>
    <x v="1"/>
    <n v="25.489553209203478"/>
  </r>
  <r>
    <x v="7"/>
    <x v="2"/>
    <x v="7"/>
    <x v="5"/>
    <x v="4"/>
    <x v="1"/>
    <n v="7.8460000000000001"/>
  </r>
  <r>
    <x v="7"/>
    <x v="2"/>
    <x v="7"/>
    <x v="5"/>
    <x v="5"/>
    <x v="1"/>
    <n v="10.087999999999999"/>
  </r>
  <r>
    <x v="7"/>
    <x v="2"/>
    <x v="7"/>
    <x v="6"/>
    <x v="0"/>
    <x v="1"/>
    <n v="4146.5107595245554"/>
  </r>
  <r>
    <x v="7"/>
    <x v="2"/>
    <x v="7"/>
    <x v="6"/>
    <x v="1"/>
    <x v="1"/>
    <n v="222.76391321139471"/>
  </r>
  <r>
    <x v="7"/>
    <x v="2"/>
    <x v="7"/>
    <x v="6"/>
    <x v="2"/>
    <x v="1"/>
    <n v="988.3337713319786"/>
  </r>
  <r>
    <x v="7"/>
    <x v="2"/>
    <x v="7"/>
    <x v="6"/>
    <x v="3"/>
    <x v="1"/>
    <n v="105.78230373063376"/>
  </r>
  <r>
    <x v="7"/>
    <x v="2"/>
    <x v="7"/>
    <x v="6"/>
    <x v="4"/>
    <x v="1"/>
    <n v="86.756"/>
  </r>
  <r>
    <x v="7"/>
    <x v="2"/>
    <x v="7"/>
    <x v="6"/>
    <x v="5"/>
    <x v="1"/>
    <n v="0.94765433070866156"/>
  </r>
  <r>
    <x v="7"/>
    <x v="2"/>
    <x v="7"/>
    <x v="7"/>
    <x v="0"/>
    <x v="1"/>
    <n v="2881.1266266759908"/>
  </r>
  <r>
    <x v="7"/>
    <x v="2"/>
    <x v="7"/>
    <x v="7"/>
    <x v="1"/>
    <x v="1"/>
    <n v="158.33909299458074"/>
  </r>
  <r>
    <x v="7"/>
    <x v="2"/>
    <x v="7"/>
    <x v="7"/>
    <x v="2"/>
    <x v="1"/>
    <n v="167.7632354262301"/>
  </r>
  <r>
    <x v="7"/>
    <x v="2"/>
    <x v="7"/>
    <x v="7"/>
    <x v="3"/>
    <x v="1"/>
    <n v="189.96075903240674"/>
  </r>
  <r>
    <x v="7"/>
    <x v="2"/>
    <x v="7"/>
    <x v="7"/>
    <x v="4"/>
    <x v="1"/>
    <n v="29.933750354352458"/>
  </r>
  <r>
    <x v="7"/>
    <x v="2"/>
    <x v="7"/>
    <x v="7"/>
    <x v="5"/>
    <x v="1"/>
    <n v="50.853949794889168"/>
  </r>
  <r>
    <x v="7"/>
    <x v="2"/>
    <x v="7"/>
    <x v="8"/>
    <x v="0"/>
    <x v="1"/>
    <n v="4590.7168199999987"/>
  </r>
  <r>
    <x v="7"/>
    <x v="2"/>
    <x v="7"/>
    <x v="8"/>
    <x v="1"/>
    <x v="1"/>
    <n v="446.27699999999999"/>
  </r>
  <r>
    <x v="7"/>
    <x v="2"/>
    <x v="7"/>
    <x v="8"/>
    <x v="2"/>
    <x v="1"/>
    <n v="311.03172105249746"/>
  </r>
  <r>
    <x v="7"/>
    <x v="2"/>
    <x v="7"/>
    <x v="8"/>
    <x v="3"/>
    <x v="1"/>
    <n v="6.1399909304841556"/>
  </r>
  <r>
    <x v="7"/>
    <x v="2"/>
    <x v="7"/>
    <x v="8"/>
    <x v="4"/>
    <x v="1"/>
    <n v="30.454999999999998"/>
  </r>
  <r>
    <x v="7"/>
    <x v="2"/>
    <x v="8"/>
    <x v="0"/>
    <x v="0"/>
    <x v="1"/>
    <n v="492.2647"/>
  </r>
  <r>
    <x v="7"/>
    <x v="2"/>
    <x v="8"/>
    <x v="0"/>
    <x v="1"/>
    <x v="1"/>
    <n v="1192.8045531434675"/>
  </r>
  <r>
    <x v="7"/>
    <x v="2"/>
    <x v="8"/>
    <x v="0"/>
    <x v="2"/>
    <x v="1"/>
    <n v="700.05597091519996"/>
  </r>
  <r>
    <x v="7"/>
    <x v="2"/>
    <x v="8"/>
    <x v="0"/>
    <x v="3"/>
    <x v="1"/>
    <n v="15.105"/>
  </r>
  <r>
    <x v="7"/>
    <x v="2"/>
    <x v="8"/>
    <x v="0"/>
    <x v="4"/>
    <x v="1"/>
    <n v="38.08"/>
  </r>
  <r>
    <x v="7"/>
    <x v="2"/>
    <x v="8"/>
    <x v="0"/>
    <x v="5"/>
    <x v="1"/>
    <n v="296.88123263999995"/>
  </r>
  <r>
    <x v="7"/>
    <x v="2"/>
    <x v="8"/>
    <x v="1"/>
    <x v="1"/>
    <x v="1"/>
    <n v="1288.1318319512791"/>
  </r>
  <r>
    <x v="7"/>
    <x v="2"/>
    <x v="8"/>
    <x v="1"/>
    <x v="2"/>
    <x v="1"/>
    <n v="1443.2203210000002"/>
  </r>
  <r>
    <x v="7"/>
    <x v="2"/>
    <x v="8"/>
    <x v="1"/>
    <x v="3"/>
    <x v="1"/>
    <n v="275.63595000000004"/>
  </r>
  <r>
    <x v="7"/>
    <x v="2"/>
    <x v="8"/>
    <x v="1"/>
    <x v="4"/>
    <x v="1"/>
    <n v="45.71"/>
  </r>
  <r>
    <x v="7"/>
    <x v="2"/>
    <x v="8"/>
    <x v="1"/>
    <x v="5"/>
    <x v="1"/>
    <n v="2.5199999999999997E-2"/>
  </r>
  <r>
    <x v="7"/>
    <x v="2"/>
    <x v="8"/>
    <x v="2"/>
    <x v="0"/>
    <x v="1"/>
    <n v="125.57"/>
  </r>
  <r>
    <x v="7"/>
    <x v="2"/>
    <x v="8"/>
    <x v="2"/>
    <x v="0"/>
    <x v="0"/>
    <n v="23.84"/>
  </r>
  <r>
    <x v="7"/>
    <x v="2"/>
    <x v="8"/>
    <x v="2"/>
    <x v="1"/>
    <x v="1"/>
    <n v="983.17495033514911"/>
  </r>
  <r>
    <x v="7"/>
    <x v="2"/>
    <x v="8"/>
    <x v="2"/>
    <x v="2"/>
    <x v="1"/>
    <n v="1495.7882962500003"/>
  </r>
  <r>
    <x v="7"/>
    <x v="2"/>
    <x v="8"/>
    <x v="2"/>
    <x v="3"/>
    <x v="1"/>
    <n v="36.649852500000009"/>
  </r>
  <r>
    <x v="7"/>
    <x v="2"/>
    <x v="8"/>
    <x v="2"/>
    <x v="5"/>
    <x v="1"/>
    <n v="1937.8645999999999"/>
  </r>
  <r>
    <x v="7"/>
    <x v="2"/>
    <x v="8"/>
    <x v="3"/>
    <x v="0"/>
    <x v="1"/>
    <n v="46.56"/>
  </r>
  <r>
    <x v="7"/>
    <x v="2"/>
    <x v="8"/>
    <x v="3"/>
    <x v="1"/>
    <x v="1"/>
    <n v="3078.9401361999994"/>
  </r>
  <r>
    <x v="7"/>
    <x v="2"/>
    <x v="8"/>
    <x v="3"/>
    <x v="2"/>
    <x v="1"/>
    <n v="1700.1447431062502"/>
  </r>
  <r>
    <x v="7"/>
    <x v="2"/>
    <x v="8"/>
    <x v="3"/>
    <x v="3"/>
    <x v="1"/>
    <n v="208.65960000000001"/>
  </r>
  <r>
    <x v="7"/>
    <x v="2"/>
    <x v="8"/>
    <x v="3"/>
    <x v="5"/>
    <x v="1"/>
    <n v="1"/>
  </r>
  <r>
    <x v="7"/>
    <x v="2"/>
    <x v="8"/>
    <x v="4"/>
    <x v="0"/>
    <x v="1"/>
    <n v="1553.5509999999999"/>
  </r>
  <r>
    <x v="7"/>
    <x v="2"/>
    <x v="8"/>
    <x v="4"/>
    <x v="1"/>
    <x v="1"/>
    <n v="265.18958923200734"/>
  </r>
  <r>
    <x v="7"/>
    <x v="2"/>
    <x v="8"/>
    <x v="4"/>
    <x v="2"/>
    <x v="1"/>
    <n v="211.33927544320625"/>
  </r>
  <r>
    <x v="7"/>
    <x v="2"/>
    <x v="8"/>
    <x v="4"/>
    <x v="3"/>
    <x v="1"/>
    <n v="30.148670639211304"/>
  </r>
  <r>
    <x v="7"/>
    <x v="2"/>
    <x v="8"/>
    <x v="5"/>
    <x v="0"/>
    <x v="1"/>
    <n v="5293.8739999999998"/>
  </r>
  <r>
    <x v="7"/>
    <x v="2"/>
    <x v="8"/>
    <x v="5"/>
    <x v="1"/>
    <x v="1"/>
    <n v="756.38145016259875"/>
  </r>
  <r>
    <x v="7"/>
    <x v="2"/>
    <x v="8"/>
    <x v="5"/>
    <x v="2"/>
    <x v="1"/>
    <n v="1298.4549152093223"/>
  </r>
  <r>
    <x v="7"/>
    <x v="2"/>
    <x v="8"/>
    <x v="5"/>
    <x v="3"/>
    <x v="1"/>
    <n v="39.923858558433409"/>
  </r>
  <r>
    <x v="7"/>
    <x v="2"/>
    <x v="8"/>
    <x v="5"/>
    <x v="4"/>
    <x v="1"/>
    <n v="0.16"/>
  </r>
  <r>
    <x v="7"/>
    <x v="2"/>
    <x v="8"/>
    <x v="5"/>
    <x v="5"/>
    <x v="1"/>
    <n v="18.830000000000002"/>
  </r>
  <r>
    <x v="7"/>
    <x v="2"/>
    <x v="8"/>
    <x v="6"/>
    <x v="0"/>
    <x v="1"/>
    <n v="2523.8171791521945"/>
  </r>
  <r>
    <x v="7"/>
    <x v="2"/>
    <x v="8"/>
    <x v="6"/>
    <x v="1"/>
    <x v="1"/>
    <n v="105.81654806645716"/>
  </r>
  <r>
    <x v="7"/>
    <x v="2"/>
    <x v="8"/>
    <x v="6"/>
    <x v="2"/>
    <x v="1"/>
    <n v="688.15731646517577"/>
  </r>
  <r>
    <x v="7"/>
    <x v="2"/>
    <x v="8"/>
    <x v="6"/>
    <x v="3"/>
    <x v="1"/>
    <n v="361.77878198432688"/>
  </r>
  <r>
    <x v="7"/>
    <x v="2"/>
    <x v="8"/>
    <x v="6"/>
    <x v="4"/>
    <x v="1"/>
    <n v="1.5882629014350487"/>
  </r>
  <r>
    <x v="7"/>
    <x v="2"/>
    <x v="8"/>
    <x v="6"/>
    <x v="5"/>
    <x v="1"/>
    <n v="0.12816101694915255"/>
  </r>
  <r>
    <x v="7"/>
    <x v="2"/>
    <x v="8"/>
    <x v="7"/>
    <x v="0"/>
    <x v="1"/>
    <n v="1865.9625706856573"/>
  </r>
  <r>
    <x v="7"/>
    <x v="2"/>
    <x v="8"/>
    <x v="7"/>
    <x v="1"/>
    <x v="1"/>
    <n v="205.44427676969661"/>
  </r>
  <r>
    <x v="7"/>
    <x v="2"/>
    <x v="8"/>
    <x v="7"/>
    <x v="2"/>
    <x v="1"/>
    <n v="346.44324392790747"/>
  </r>
  <r>
    <x v="7"/>
    <x v="2"/>
    <x v="8"/>
    <x v="7"/>
    <x v="3"/>
    <x v="1"/>
    <n v="100.22147597302529"/>
  </r>
  <r>
    <x v="7"/>
    <x v="2"/>
    <x v="8"/>
    <x v="7"/>
    <x v="4"/>
    <x v="1"/>
    <n v="29.819577985952172"/>
  </r>
  <r>
    <x v="7"/>
    <x v="2"/>
    <x v="8"/>
    <x v="7"/>
    <x v="5"/>
    <x v="1"/>
    <n v="232.5261252"/>
  </r>
  <r>
    <x v="7"/>
    <x v="2"/>
    <x v="8"/>
    <x v="8"/>
    <x v="0"/>
    <x v="1"/>
    <n v="1814.3516"/>
  </r>
  <r>
    <x v="7"/>
    <x v="2"/>
    <x v="8"/>
    <x v="8"/>
    <x v="1"/>
    <x v="1"/>
    <n v="228.09600000000003"/>
  </r>
  <r>
    <x v="7"/>
    <x v="2"/>
    <x v="8"/>
    <x v="8"/>
    <x v="2"/>
    <x v="1"/>
    <n v="589.77229765755135"/>
  </r>
  <r>
    <x v="7"/>
    <x v="2"/>
    <x v="8"/>
    <x v="8"/>
    <x v="3"/>
    <x v="1"/>
    <n v="7.5996605009552383"/>
  </r>
  <r>
    <x v="7"/>
    <x v="2"/>
    <x v="8"/>
    <x v="8"/>
    <x v="4"/>
    <x v="1"/>
    <n v="1.7250000000000001"/>
  </r>
  <r>
    <x v="7"/>
    <x v="2"/>
    <x v="8"/>
    <x v="8"/>
    <x v="5"/>
    <x v="1"/>
    <n v="3.2421000000000002"/>
  </r>
  <r>
    <x v="7"/>
    <x v="2"/>
    <x v="9"/>
    <x v="0"/>
    <x v="0"/>
    <x v="1"/>
    <n v="682.91370800000004"/>
  </r>
  <r>
    <x v="7"/>
    <x v="2"/>
    <x v="9"/>
    <x v="0"/>
    <x v="0"/>
    <x v="0"/>
    <n v="124.31"/>
  </r>
  <r>
    <x v="7"/>
    <x v="2"/>
    <x v="9"/>
    <x v="0"/>
    <x v="1"/>
    <x v="1"/>
    <n v="263.21725237573679"/>
  </r>
  <r>
    <x v="7"/>
    <x v="2"/>
    <x v="9"/>
    <x v="0"/>
    <x v="2"/>
    <x v="1"/>
    <n v="773.64703240000006"/>
  </r>
  <r>
    <x v="7"/>
    <x v="2"/>
    <x v="9"/>
    <x v="0"/>
    <x v="3"/>
    <x v="1"/>
    <n v="16.084499999999998"/>
  </r>
  <r>
    <x v="7"/>
    <x v="2"/>
    <x v="9"/>
    <x v="0"/>
    <x v="5"/>
    <x v="1"/>
    <n v="677.14626470640019"/>
  </r>
  <r>
    <x v="7"/>
    <x v="2"/>
    <x v="9"/>
    <x v="1"/>
    <x v="0"/>
    <x v="1"/>
    <n v="0.6"/>
  </r>
  <r>
    <x v="7"/>
    <x v="2"/>
    <x v="9"/>
    <x v="1"/>
    <x v="1"/>
    <x v="1"/>
    <n v="975.81966261555351"/>
  </r>
  <r>
    <x v="7"/>
    <x v="2"/>
    <x v="9"/>
    <x v="1"/>
    <x v="2"/>
    <x v="1"/>
    <n v="1669.2947000000001"/>
  </r>
  <r>
    <x v="7"/>
    <x v="2"/>
    <x v="9"/>
    <x v="1"/>
    <x v="3"/>
    <x v="1"/>
    <n v="98.763274999999993"/>
  </r>
  <r>
    <x v="7"/>
    <x v="2"/>
    <x v="9"/>
    <x v="1"/>
    <x v="4"/>
    <x v="1"/>
    <n v="14.059999999999999"/>
  </r>
  <r>
    <x v="7"/>
    <x v="2"/>
    <x v="9"/>
    <x v="1"/>
    <x v="5"/>
    <x v="1"/>
    <n v="3441.1017750000001"/>
  </r>
  <r>
    <x v="7"/>
    <x v="2"/>
    <x v="9"/>
    <x v="2"/>
    <x v="0"/>
    <x v="1"/>
    <n v="247.88"/>
  </r>
  <r>
    <x v="7"/>
    <x v="2"/>
    <x v="9"/>
    <x v="2"/>
    <x v="1"/>
    <x v="1"/>
    <n v="297.62510600000002"/>
  </r>
  <r>
    <x v="7"/>
    <x v="2"/>
    <x v="9"/>
    <x v="2"/>
    <x v="2"/>
    <x v="1"/>
    <n v="2215.670302"/>
  </r>
  <r>
    <x v="7"/>
    <x v="2"/>
    <x v="9"/>
    <x v="2"/>
    <x v="3"/>
    <x v="1"/>
    <n v="17.343666874999997"/>
  </r>
  <r>
    <x v="7"/>
    <x v="2"/>
    <x v="9"/>
    <x v="2"/>
    <x v="4"/>
    <x v="1"/>
    <n v="3.1900000000000005E-2"/>
  </r>
  <r>
    <x v="7"/>
    <x v="2"/>
    <x v="9"/>
    <x v="2"/>
    <x v="5"/>
    <x v="1"/>
    <n v="3817.18836375"/>
  </r>
  <r>
    <x v="7"/>
    <x v="2"/>
    <x v="9"/>
    <x v="3"/>
    <x v="0"/>
    <x v="1"/>
    <n v="0.115"/>
  </r>
  <r>
    <x v="7"/>
    <x v="2"/>
    <x v="9"/>
    <x v="3"/>
    <x v="1"/>
    <x v="1"/>
    <n v="258.10527793000006"/>
  </r>
  <r>
    <x v="7"/>
    <x v="2"/>
    <x v="9"/>
    <x v="3"/>
    <x v="2"/>
    <x v="1"/>
    <n v="674.91190831000006"/>
  </r>
  <r>
    <x v="7"/>
    <x v="2"/>
    <x v="9"/>
    <x v="3"/>
    <x v="3"/>
    <x v="1"/>
    <n v="210.97506000000004"/>
  </r>
  <r>
    <x v="7"/>
    <x v="2"/>
    <x v="9"/>
    <x v="3"/>
    <x v="5"/>
    <x v="1"/>
    <n v="1501.6142550000004"/>
  </r>
  <r>
    <x v="7"/>
    <x v="2"/>
    <x v="9"/>
    <x v="4"/>
    <x v="0"/>
    <x v="1"/>
    <n v="947.928"/>
  </r>
  <r>
    <x v="7"/>
    <x v="2"/>
    <x v="9"/>
    <x v="4"/>
    <x v="1"/>
    <x v="1"/>
    <n v="608.56941989109771"/>
  </r>
  <r>
    <x v="7"/>
    <x v="2"/>
    <x v="9"/>
    <x v="4"/>
    <x v="2"/>
    <x v="1"/>
    <n v="360.62551419722189"/>
  </r>
  <r>
    <x v="7"/>
    <x v="2"/>
    <x v="9"/>
    <x v="4"/>
    <x v="3"/>
    <x v="1"/>
    <n v="93.414367718514313"/>
  </r>
  <r>
    <x v="7"/>
    <x v="2"/>
    <x v="9"/>
    <x v="4"/>
    <x v="5"/>
    <x v="1"/>
    <n v="2270.0258916070179"/>
  </r>
  <r>
    <x v="7"/>
    <x v="2"/>
    <x v="9"/>
    <x v="5"/>
    <x v="0"/>
    <x v="1"/>
    <n v="5363.5515000000005"/>
  </r>
  <r>
    <x v="7"/>
    <x v="2"/>
    <x v="9"/>
    <x v="5"/>
    <x v="1"/>
    <x v="1"/>
    <n v="149.62841969642244"/>
  </r>
  <r>
    <x v="7"/>
    <x v="2"/>
    <x v="9"/>
    <x v="5"/>
    <x v="2"/>
    <x v="1"/>
    <n v="588.94526954567209"/>
  </r>
  <r>
    <x v="7"/>
    <x v="2"/>
    <x v="9"/>
    <x v="5"/>
    <x v="3"/>
    <x v="1"/>
    <n v="29.041159402237778"/>
  </r>
  <r>
    <x v="7"/>
    <x v="2"/>
    <x v="9"/>
    <x v="5"/>
    <x v="4"/>
    <x v="1"/>
    <n v="4.4660000000000002"/>
  </r>
  <r>
    <x v="7"/>
    <x v="2"/>
    <x v="9"/>
    <x v="5"/>
    <x v="5"/>
    <x v="1"/>
    <n v="4527.0329982845687"/>
  </r>
  <r>
    <x v="7"/>
    <x v="2"/>
    <x v="9"/>
    <x v="6"/>
    <x v="0"/>
    <x v="1"/>
    <n v="1423.2369267938386"/>
  </r>
  <r>
    <x v="7"/>
    <x v="2"/>
    <x v="9"/>
    <x v="6"/>
    <x v="1"/>
    <x v="1"/>
    <n v="595.69881549395234"/>
  </r>
  <r>
    <x v="7"/>
    <x v="2"/>
    <x v="9"/>
    <x v="6"/>
    <x v="2"/>
    <x v="1"/>
    <n v="839.10856827482974"/>
  </r>
  <r>
    <x v="7"/>
    <x v="2"/>
    <x v="9"/>
    <x v="6"/>
    <x v="3"/>
    <x v="1"/>
    <n v="108.6316532118618"/>
  </r>
  <r>
    <x v="7"/>
    <x v="2"/>
    <x v="9"/>
    <x v="6"/>
    <x v="4"/>
    <x v="1"/>
    <n v="5.6000000000000001E-2"/>
  </r>
  <r>
    <x v="7"/>
    <x v="2"/>
    <x v="9"/>
    <x v="6"/>
    <x v="5"/>
    <x v="1"/>
    <n v="1504.8707447478928"/>
  </r>
  <r>
    <x v="7"/>
    <x v="2"/>
    <x v="9"/>
    <x v="7"/>
    <x v="0"/>
    <x v="1"/>
    <n v="3840.8970126004629"/>
  </r>
  <r>
    <x v="7"/>
    <x v="2"/>
    <x v="9"/>
    <x v="7"/>
    <x v="1"/>
    <x v="1"/>
    <n v="78.128859990854053"/>
  </r>
  <r>
    <x v="7"/>
    <x v="2"/>
    <x v="9"/>
    <x v="7"/>
    <x v="2"/>
    <x v="1"/>
    <n v="466.65995351725513"/>
  </r>
  <r>
    <x v="7"/>
    <x v="2"/>
    <x v="9"/>
    <x v="7"/>
    <x v="3"/>
    <x v="1"/>
    <n v="52.303763967371907"/>
  </r>
  <r>
    <x v="7"/>
    <x v="2"/>
    <x v="9"/>
    <x v="7"/>
    <x v="4"/>
    <x v="1"/>
    <n v="5.0667072843500911"/>
  </r>
  <r>
    <x v="7"/>
    <x v="2"/>
    <x v="9"/>
    <x v="7"/>
    <x v="5"/>
    <x v="1"/>
    <n v="987.31088446916669"/>
  </r>
  <r>
    <x v="7"/>
    <x v="2"/>
    <x v="9"/>
    <x v="8"/>
    <x v="0"/>
    <x v="1"/>
    <n v="749.55060000000003"/>
  </r>
  <r>
    <x v="7"/>
    <x v="2"/>
    <x v="9"/>
    <x v="8"/>
    <x v="1"/>
    <x v="1"/>
    <n v="170.47570551826755"/>
  </r>
  <r>
    <x v="7"/>
    <x v="2"/>
    <x v="9"/>
    <x v="8"/>
    <x v="2"/>
    <x v="1"/>
    <n v="998.12971970185686"/>
  </r>
  <r>
    <x v="7"/>
    <x v="2"/>
    <x v="9"/>
    <x v="8"/>
    <x v="3"/>
    <x v="1"/>
    <n v="51.373764704307966"/>
  </r>
  <r>
    <x v="7"/>
    <x v="2"/>
    <x v="9"/>
    <x v="8"/>
    <x v="4"/>
    <x v="1"/>
    <n v="3.3780000000000001"/>
  </r>
  <r>
    <x v="7"/>
    <x v="2"/>
    <x v="9"/>
    <x v="8"/>
    <x v="5"/>
    <x v="1"/>
    <n v="4081.7039524953707"/>
  </r>
  <r>
    <x v="7"/>
    <x v="2"/>
    <x v="10"/>
    <x v="0"/>
    <x v="0"/>
    <x v="1"/>
    <n v="2501.7107000000001"/>
  </r>
  <r>
    <x v="7"/>
    <x v="2"/>
    <x v="10"/>
    <x v="0"/>
    <x v="0"/>
    <x v="0"/>
    <n v="10990.33"/>
  </r>
  <r>
    <x v="7"/>
    <x v="2"/>
    <x v="10"/>
    <x v="0"/>
    <x v="1"/>
    <x v="1"/>
    <n v="117.18064108474593"/>
  </r>
  <r>
    <x v="7"/>
    <x v="2"/>
    <x v="10"/>
    <x v="0"/>
    <x v="2"/>
    <x v="1"/>
    <n v="687.13359779999985"/>
  </r>
  <r>
    <x v="7"/>
    <x v="2"/>
    <x v="10"/>
    <x v="0"/>
    <x v="3"/>
    <x v="1"/>
    <n v="106.129159"/>
  </r>
  <r>
    <x v="7"/>
    <x v="2"/>
    <x v="10"/>
    <x v="0"/>
    <x v="4"/>
    <x v="1"/>
    <n v="10.029999999999999"/>
  </r>
  <r>
    <x v="7"/>
    <x v="2"/>
    <x v="10"/>
    <x v="0"/>
    <x v="5"/>
    <x v="1"/>
    <n v="1520.2589999999998"/>
  </r>
  <r>
    <x v="7"/>
    <x v="2"/>
    <x v="10"/>
    <x v="1"/>
    <x v="0"/>
    <x v="1"/>
    <n v="20"/>
  </r>
  <r>
    <x v="7"/>
    <x v="2"/>
    <x v="10"/>
    <x v="1"/>
    <x v="1"/>
    <x v="1"/>
    <n v="202.31165720624858"/>
  </r>
  <r>
    <x v="7"/>
    <x v="2"/>
    <x v="10"/>
    <x v="1"/>
    <x v="2"/>
    <x v="1"/>
    <n v="186.89852500000001"/>
  </r>
  <r>
    <x v="7"/>
    <x v="2"/>
    <x v="10"/>
    <x v="1"/>
    <x v="3"/>
    <x v="1"/>
    <n v="16.508624999999999"/>
  </r>
  <r>
    <x v="7"/>
    <x v="2"/>
    <x v="10"/>
    <x v="1"/>
    <x v="4"/>
    <x v="1"/>
    <n v="2.1999999999999999E-2"/>
  </r>
  <r>
    <x v="7"/>
    <x v="2"/>
    <x v="10"/>
    <x v="1"/>
    <x v="5"/>
    <x v="1"/>
    <n v="4519.6669499999998"/>
  </r>
  <r>
    <x v="7"/>
    <x v="2"/>
    <x v="10"/>
    <x v="2"/>
    <x v="0"/>
    <x v="1"/>
    <n v="152.90859999999998"/>
  </r>
  <r>
    <x v="7"/>
    <x v="2"/>
    <x v="10"/>
    <x v="2"/>
    <x v="0"/>
    <x v="0"/>
    <n v="616.98"/>
  </r>
  <r>
    <x v="7"/>
    <x v="2"/>
    <x v="10"/>
    <x v="2"/>
    <x v="1"/>
    <x v="1"/>
    <n v="1447.5213140000003"/>
  </r>
  <r>
    <x v="7"/>
    <x v="2"/>
    <x v="10"/>
    <x v="2"/>
    <x v="2"/>
    <x v="1"/>
    <n v="2068.8715012500002"/>
  </r>
  <r>
    <x v="7"/>
    <x v="2"/>
    <x v="10"/>
    <x v="2"/>
    <x v="3"/>
    <x v="1"/>
    <n v="18.19985625"/>
  </r>
  <r>
    <x v="7"/>
    <x v="2"/>
    <x v="10"/>
    <x v="2"/>
    <x v="4"/>
    <x v="1"/>
    <n v="0.92400000000000015"/>
  </r>
  <r>
    <x v="7"/>
    <x v="2"/>
    <x v="10"/>
    <x v="2"/>
    <x v="5"/>
    <x v="1"/>
    <n v="2054.9780074999999"/>
  </r>
  <r>
    <x v="7"/>
    <x v="2"/>
    <x v="10"/>
    <x v="3"/>
    <x v="0"/>
    <x v="1"/>
    <n v="5.4"/>
  </r>
  <r>
    <x v="7"/>
    <x v="2"/>
    <x v="10"/>
    <x v="3"/>
    <x v="0"/>
    <x v="0"/>
    <n v="12967.94"/>
  </r>
  <r>
    <x v="7"/>
    <x v="2"/>
    <x v="10"/>
    <x v="3"/>
    <x v="1"/>
    <x v="1"/>
    <n v="698.90752017"/>
  </r>
  <r>
    <x v="7"/>
    <x v="2"/>
    <x v="10"/>
    <x v="3"/>
    <x v="2"/>
    <x v="1"/>
    <n v="659.53755363125003"/>
  </r>
  <r>
    <x v="7"/>
    <x v="2"/>
    <x v="10"/>
    <x v="3"/>
    <x v="3"/>
    <x v="1"/>
    <n v="286.42007999999998"/>
  </r>
  <r>
    <x v="7"/>
    <x v="2"/>
    <x v="10"/>
    <x v="3"/>
    <x v="5"/>
    <x v="1"/>
    <n v="450.19327499999997"/>
  </r>
  <r>
    <x v="7"/>
    <x v="2"/>
    <x v="10"/>
    <x v="4"/>
    <x v="0"/>
    <x v="1"/>
    <n v="711.7269"/>
  </r>
  <r>
    <x v="7"/>
    <x v="2"/>
    <x v="10"/>
    <x v="4"/>
    <x v="0"/>
    <x v="0"/>
    <n v="90.76"/>
  </r>
  <r>
    <x v="7"/>
    <x v="2"/>
    <x v="10"/>
    <x v="4"/>
    <x v="1"/>
    <x v="1"/>
    <n v="342.48536389486452"/>
  </r>
  <r>
    <x v="7"/>
    <x v="2"/>
    <x v="10"/>
    <x v="4"/>
    <x v="2"/>
    <x v="1"/>
    <n v="246.9848444707907"/>
  </r>
  <r>
    <x v="7"/>
    <x v="2"/>
    <x v="10"/>
    <x v="4"/>
    <x v="3"/>
    <x v="1"/>
    <n v="113.07717158629924"/>
  </r>
  <r>
    <x v="7"/>
    <x v="2"/>
    <x v="10"/>
    <x v="4"/>
    <x v="5"/>
    <x v="1"/>
    <n v="3161.7490475064201"/>
  </r>
  <r>
    <x v="7"/>
    <x v="2"/>
    <x v="10"/>
    <x v="5"/>
    <x v="0"/>
    <x v="1"/>
    <n v="5738.4730000000009"/>
  </r>
  <r>
    <x v="7"/>
    <x v="2"/>
    <x v="10"/>
    <x v="5"/>
    <x v="0"/>
    <x v="0"/>
    <n v="11517.344999999999"/>
  </r>
  <r>
    <x v="7"/>
    <x v="2"/>
    <x v="10"/>
    <x v="5"/>
    <x v="1"/>
    <x v="1"/>
    <n v="102.94329444139414"/>
  </r>
  <r>
    <x v="7"/>
    <x v="2"/>
    <x v="10"/>
    <x v="5"/>
    <x v="2"/>
    <x v="1"/>
    <n v="669.07360492718203"/>
  </r>
  <r>
    <x v="7"/>
    <x v="2"/>
    <x v="10"/>
    <x v="5"/>
    <x v="3"/>
    <x v="1"/>
    <n v="27.943587365888391"/>
  </r>
  <r>
    <x v="7"/>
    <x v="2"/>
    <x v="10"/>
    <x v="5"/>
    <x v="4"/>
    <x v="1"/>
    <n v="2.4"/>
  </r>
  <r>
    <x v="7"/>
    <x v="2"/>
    <x v="10"/>
    <x v="5"/>
    <x v="5"/>
    <x v="1"/>
    <n v="1529.3932553977945"/>
  </r>
  <r>
    <x v="7"/>
    <x v="2"/>
    <x v="10"/>
    <x v="6"/>
    <x v="0"/>
    <x v="1"/>
    <n v="835.0386852421102"/>
  </r>
  <r>
    <x v="7"/>
    <x v="2"/>
    <x v="10"/>
    <x v="6"/>
    <x v="1"/>
    <x v="1"/>
    <n v="48.32324960615145"/>
  </r>
  <r>
    <x v="7"/>
    <x v="2"/>
    <x v="10"/>
    <x v="6"/>
    <x v="2"/>
    <x v="1"/>
    <n v="470.5975879194051"/>
  </r>
  <r>
    <x v="7"/>
    <x v="2"/>
    <x v="10"/>
    <x v="6"/>
    <x v="3"/>
    <x v="1"/>
    <n v="47.875586541206914"/>
  </r>
  <r>
    <x v="7"/>
    <x v="2"/>
    <x v="10"/>
    <x v="6"/>
    <x v="4"/>
    <x v="1"/>
    <n v="2.5329999999999999"/>
  </r>
  <r>
    <x v="7"/>
    <x v="2"/>
    <x v="10"/>
    <x v="6"/>
    <x v="5"/>
    <x v="1"/>
    <n v="2467.12631745415"/>
  </r>
  <r>
    <x v="7"/>
    <x v="2"/>
    <x v="10"/>
    <x v="7"/>
    <x v="0"/>
    <x v="1"/>
    <n v="1107.9288070279279"/>
  </r>
  <r>
    <x v="7"/>
    <x v="2"/>
    <x v="10"/>
    <x v="7"/>
    <x v="1"/>
    <x v="1"/>
    <n v="61.822222345629996"/>
  </r>
  <r>
    <x v="7"/>
    <x v="2"/>
    <x v="10"/>
    <x v="7"/>
    <x v="2"/>
    <x v="1"/>
    <n v="152.86006000224009"/>
  </r>
  <r>
    <x v="7"/>
    <x v="2"/>
    <x v="10"/>
    <x v="7"/>
    <x v="3"/>
    <x v="1"/>
    <n v="92.412169909807801"/>
  </r>
  <r>
    <x v="7"/>
    <x v="2"/>
    <x v="10"/>
    <x v="7"/>
    <x v="5"/>
    <x v="1"/>
    <n v="892.8222035306577"/>
  </r>
  <r>
    <x v="7"/>
    <x v="2"/>
    <x v="10"/>
    <x v="8"/>
    <x v="0"/>
    <x v="1"/>
    <n v="1143.0577000000001"/>
  </r>
  <r>
    <x v="7"/>
    <x v="2"/>
    <x v="10"/>
    <x v="8"/>
    <x v="1"/>
    <x v="1"/>
    <n v="225.8450345274137"/>
  </r>
  <r>
    <x v="7"/>
    <x v="2"/>
    <x v="10"/>
    <x v="8"/>
    <x v="2"/>
    <x v="1"/>
    <n v="327.38666968940214"/>
  </r>
  <r>
    <x v="7"/>
    <x v="2"/>
    <x v="10"/>
    <x v="8"/>
    <x v="3"/>
    <x v="1"/>
    <n v="11.437830770559845"/>
  </r>
  <r>
    <x v="7"/>
    <x v="2"/>
    <x v="10"/>
    <x v="8"/>
    <x v="4"/>
    <x v="1"/>
    <n v="11.394"/>
  </r>
  <r>
    <x v="7"/>
    <x v="2"/>
    <x v="10"/>
    <x v="8"/>
    <x v="5"/>
    <x v="1"/>
    <n v="3973.0874277394678"/>
  </r>
  <r>
    <x v="7"/>
    <x v="2"/>
    <x v="11"/>
    <x v="0"/>
    <x v="0"/>
    <x v="1"/>
    <n v="854.44260099999997"/>
  </r>
  <r>
    <x v="7"/>
    <x v="2"/>
    <x v="11"/>
    <x v="0"/>
    <x v="0"/>
    <x v="0"/>
    <n v="6133.64"/>
  </r>
  <r>
    <x v="7"/>
    <x v="2"/>
    <x v="11"/>
    <x v="0"/>
    <x v="1"/>
    <x v="1"/>
    <n v="34.511877837149477"/>
  </r>
  <r>
    <x v="7"/>
    <x v="2"/>
    <x v="11"/>
    <x v="0"/>
    <x v="2"/>
    <x v="1"/>
    <n v="1673.4648886000002"/>
  </r>
  <r>
    <x v="7"/>
    <x v="2"/>
    <x v="11"/>
    <x v="0"/>
    <x v="3"/>
    <x v="1"/>
    <n v="104.32283100000001"/>
  </r>
  <r>
    <x v="7"/>
    <x v="2"/>
    <x v="11"/>
    <x v="0"/>
    <x v="4"/>
    <x v="1"/>
    <n v="6.0500000000000007"/>
  </r>
  <r>
    <x v="7"/>
    <x v="2"/>
    <x v="11"/>
    <x v="0"/>
    <x v="5"/>
    <x v="1"/>
    <n v="3165.4760670331989"/>
  </r>
  <r>
    <x v="7"/>
    <x v="2"/>
    <x v="11"/>
    <x v="1"/>
    <x v="0"/>
    <x v="1"/>
    <n v="76.070000000000007"/>
  </r>
  <r>
    <x v="7"/>
    <x v="2"/>
    <x v="11"/>
    <x v="1"/>
    <x v="1"/>
    <x v="1"/>
    <n v="64.919449860419121"/>
  </r>
  <r>
    <x v="7"/>
    <x v="2"/>
    <x v="11"/>
    <x v="1"/>
    <x v="2"/>
    <x v="1"/>
    <n v="450.81010000000003"/>
  </r>
  <r>
    <x v="7"/>
    <x v="2"/>
    <x v="11"/>
    <x v="1"/>
    <x v="3"/>
    <x v="1"/>
    <n v="17.356499999999997"/>
  </r>
  <r>
    <x v="7"/>
    <x v="2"/>
    <x v="11"/>
    <x v="1"/>
    <x v="4"/>
    <x v="1"/>
    <n v="7.0000000000000007E-2"/>
  </r>
  <r>
    <x v="7"/>
    <x v="2"/>
    <x v="11"/>
    <x v="1"/>
    <x v="5"/>
    <x v="1"/>
    <n v="7219.5437999999995"/>
  </r>
  <r>
    <x v="7"/>
    <x v="2"/>
    <x v="11"/>
    <x v="2"/>
    <x v="0"/>
    <x v="1"/>
    <n v="68.475999999999999"/>
  </r>
  <r>
    <x v="7"/>
    <x v="2"/>
    <x v="11"/>
    <x v="2"/>
    <x v="0"/>
    <x v="0"/>
    <n v="16712.48"/>
  </r>
  <r>
    <x v="7"/>
    <x v="2"/>
    <x v="11"/>
    <x v="2"/>
    <x v="1"/>
    <x v="1"/>
    <n v="187.32480375000003"/>
  </r>
  <r>
    <x v="7"/>
    <x v="2"/>
    <x v="11"/>
    <x v="2"/>
    <x v="2"/>
    <x v="1"/>
    <n v="1351.7143552500002"/>
  </r>
  <r>
    <x v="7"/>
    <x v="2"/>
    <x v="11"/>
    <x v="2"/>
    <x v="3"/>
    <x v="1"/>
    <n v="28.214324999999995"/>
  </r>
  <r>
    <x v="7"/>
    <x v="2"/>
    <x v="11"/>
    <x v="2"/>
    <x v="5"/>
    <x v="1"/>
    <n v="2497.6438400000002"/>
  </r>
  <r>
    <x v="7"/>
    <x v="2"/>
    <x v="11"/>
    <x v="3"/>
    <x v="0"/>
    <x v="1"/>
    <n v="979.48"/>
  </r>
  <r>
    <x v="7"/>
    <x v="2"/>
    <x v="11"/>
    <x v="3"/>
    <x v="0"/>
    <x v="0"/>
    <n v="61249.8"/>
  </r>
  <r>
    <x v="7"/>
    <x v="2"/>
    <x v="11"/>
    <x v="3"/>
    <x v="1"/>
    <x v="1"/>
    <n v="189.75807839375"/>
  </r>
  <r>
    <x v="7"/>
    <x v="2"/>
    <x v="11"/>
    <x v="3"/>
    <x v="2"/>
    <x v="1"/>
    <n v="1084.0817365012501"/>
  </r>
  <r>
    <x v="7"/>
    <x v="2"/>
    <x v="11"/>
    <x v="3"/>
    <x v="3"/>
    <x v="1"/>
    <n v="72.753399999999999"/>
  </r>
  <r>
    <x v="7"/>
    <x v="2"/>
    <x v="11"/>
    <x v="3"/>
    <x v="5"/>
    <x v="1"/>
    <n v="716.69840499999998"/>
  </r>
  <r>
    <x v="7"/>
    <x v="2"/>
    <x v="11"/>
    <x v="4"/>
    <x v="0"/>
    <x v="1"/>
    <n v="1340.7714999999998"/>
  </r>
  <r>
    <x v="7"/>
    <x v="2"/>
    <x v="11"/>
    <x v="4"/>
    <x v="0"/>
    <x v="0"/>
    <n v="3.1440000000000001"/>
  </r>
  <r>
    <x v="7"/>
    <x v="2"/>
    <x v="11"/>
    <x v="4"/>
    <x v="1"/>
    <x v="1"/>
    <n v="135.84064986605529"/>
  </r>
  <r>
    <x v="7"/>
    <x v="2"/>
    <x v="11"/>
    <x v="4"/>
    <x v="2"/>
    <x v="1"/>
    <n v="487.85785694035889"/>
  </r>
  <r>
    <x v="7"/>
    <x v="2"/>
    <x v="11"/>
    <x v="4"/>
    <x v="3"/>
    <x v="1"/>
    <n v="112.54952038430784"/>
  </r>
  <r>
    <x v="7"/>
    <x v="2"/>
    <x v="11"/>
    <x v="4"/>
    <x v="5"/>
    <x v="1"/>
    <n v="3707.5902905025632"/>
  </r>
  <r>
    <x v="7"/>
    <x v="2"/>
    <x v="11"/>
    <x v="5"/>
    <x v="0"/>
    <x v="1"/>
    <n v="5262.0271000000002"/>
  </r>
  <r>
    <x v="7"/>
    <x v="2"/>
    <x v="11"/>
    <x v="5"/>
    <x v="0"/>
    <x v="0"/>
    <n v="13485.754999999999"/>
  </r>
  <r>
    <x v="7"/>
    <x v="2"/>
    <x v="11"/>
    <x v="5"/>
    <x v="1"/>
    <x v="1"/>
    <n v="48.80709100756151"/>
  </r>
  <r>
    <x v="7"/>
    <x v="2"/>
    <x v="11"/>
    <x v="5"/>
    <x v="2"/>
    <x v="1"/>
    <n v="306.70100256826282"/>
  </r>
  <r>
    <x v="7"/>
    <x v="2"/>
    <x v="11"/>
    <x v="5"/>
    <x v="3"/>
    <x v="1"/>
    <n v="34.253726993417679"/>
  </r>
  <r>
    <x v="7"/>
    <x v="2"/>
    <x v="11"/>
    <x v="5"/>
    <x v="5"/>
    <x v="1"/>
    <n v="2408.9020498762861"/>
  </r>
  <r>
    <x v="7"/>
    <x v="2"/>
    <x v="11"/>
    <x v="6"/>
    <x v="0"/>
    <x v="1"/>
    <n v="1023.1714950562055"/>
  </r>
  <r>
    <x v="7"/>
    <x v="2"/>
    <x v="11"/>
    <x v="6"/>
    <x v="1"/>
    <x v="1"/>
    <n v="100.99468939086663"/>
  </r>
  <r>
    <x v="7"/>
    <x v="2"/>
    <x v="11"/>
    <x v="6"/>
    <x v="2"/>
    <x v="1"/>
    <n v="800.96239956139902"/>
  </r>
  <r>
    <x v="7"/>
    <x v="2"/>
    <x v="11"/>
    <x v="6"/>
    <x v="3"/>
    <x v="1"/>
    <n v="58.277582194617843"/>
  </r>
  <r>
    <x v="7"/>
    <x v="2"/>
    <x v="11"/>
    <x v="6"/>
    <x v="4"/>
    <x v="1"/>
    <n v="16.267299999999999"/>
  </r>
  <r>
    <x v="7"/>
    <x v="2"/>
    <x v="11"/>
    <x v="6"/>
    <x v="5"/>
    <x v="1"/>
    <n v="5632.3901189769531"/>
  </r>
  <r>
    <x v="7"/>
    <x v="2"/>
    <x v="11"/>
    <x v="7"/>
    <x v="0"/>
    <x v="1"/>
    <n v="2862.0941005365262"/>
  </r>
  <r>
    <x v="7"/>
    <x v="2"/>
    <x v="11"/>
    <x v="7"/>
    <x v="1"/>
    <x v="1"/>
    <n v="338.13705739319005"/>
  </r>
  <r>
    <x v="7"/>
    <x v="2"/>
    <x v="11"/>
    <x v="7"/>
    <x v="2"/>
    <x v="1"/>
    <n v="424.10117721582094"/>
  </r>
  <r>
    <x v="7"/>
    <x v="2"/>
    <x v="11"/>
    <x v="7"/>
    <x v="3"/>
    <x v="1"/>
    <n v="318.63548193994683"/>
  </r>
  <r>
    <x v="7"/>
    <x v="2"/>
    <x v="11"/>
    <x v="7"/>
    <x v="4"/>
    <x v="1"/>
    <n v="8.6707284350090771E-2"/>
  </r>
  <r>
    <x v="7"/>
    <x v="2"/>
    <x v="11"/>
    <x v="7"/>
    <x v="5"/>
    <x v="1"/>
    <n v="3774.4710526682916"/>
  </r>
  <r>
    <x v="7"/>
    <x v="2"/>
    <x v="11"/>
    <x v="8"/>
    <x v="0"/>
    <x v="1"/>
    <n v="1605.2024999999999"/>
  </r>
  <r>
    <x v="7"/>
    <x v="2"/>
    <x v="11"/>
    <x v="8"/>
    <x v="1"/>
    <x v="1"/>
    <n v="123.48875070274809"/>
  </r>
  <r>
    <x v="7"/>
    <x v="2"/>
    <x v="11"/>
    <x v="8"/>
    <x v="2"/>
    <x v="1"/>
    <n v="326.40995832651652"/>
  </r>
  <r>
    <x v="7"/>
    <x v="2"/>
    <x v="11"/>
    <x v="8"/>
    <x v="3"/>
    <x v="1"/>
    <n v="44.333223904409564"/>
  </r>
  <r>
    <x v="7"/>
    <x v="2"/>
    <x v="11"/>
    <x v="8"/>
    <x v="4"/>
    <x v="1"/>
    <n v="3.1910000000000003"/>
  </r>
  <r>
    <x v="7"/>
    <x v="2"/>
    <x v="11"/>
    <x v="8"/>
    <x v="5"/>
    <x v="1"/>
    <n v="5996.6544530556284"/>
  </r>
  <r>
    <x v="8"/>
    <x v="1"/>
    <x v="0"/>
    <x v="0"/>
    <x v="0"/>
    <x v="1"/>
    <n v="48.16"/>
  </r>
  <r>
    <x v="8"/>
    <x v="1"/>
    <x v="0"/>
    <x v="0"/>
    <x v="2"/>
    <x v="1"/>
    <n v="22.727837999999998"/>
  </r>
  <r>
    <x v="8"/>
    <x v="1"/>
    <x v="0"/>
    <x v="0"/>
    <x v="3"/>
    <x v="1"/>
    <n v="33.379289999999997"/>
  </r>
  <r>
    <x v="8"/>
    <x v="1"/>
    <x v="0"/>
    <x v="0"/>
    <x v="4"/>
    <x v="1"/>
    <n v="58.707000000000001"/>
  </r>
  <r>
    <x v="8"/>
    <x v="1"/>
    <x v="0"/>
    <x v="0"/>
    <x v="5"/>
    <x v="1"/>
    <n v="1170.0313889674003"/>
  </r>
  <r>
    <x v="8"/>
    <x v="1"/>
    <x v="0"/>
    <x v="1"/>
    <x v="0"/>
    <x v="1"/>
    <n v="55.790000000000006"/>
  </r>
  <r>
    <x v="8"/>
    <x v="1"/>
    <x v="0"/>
    <x v="1"/>
    <x v="1"/>
    <x v="1"/>
    <n v="2.1375668406388146"/>
  </r>
  <r>
    <x v="8"/>
    <x v="1"/>
    <x v="0"/>
    <x v="1"/>
    <x v="2"/>
    <x v="1"/>
    <n v="727.12900000000002"/>
  </r>
  <r>
    <x v="8"/>
    <x v="1"/>
    <x v="0"/>
    <x v="1"/>
    <x v="3"/>
    <x v="1"/>
    <n v="218.86949999999999"/>
  </r>
  <r>
    <x v="8"/>
    <x v="1"/>
    <x v="0"/>
    <x v="1"/>
    <x v="4"/>
    <x v="1"/>
    <n v="14.1"/>
  </r>
  <r>
    <x v="8"/>
    <x v="1"/>
    <x v="0"/>
    <x v="1"/>
    <x v="5"/>
    <x v="1"/>
    <n v="804.9713999999999"/>
  </r>
  <r>
    <x v="8"/>
    <x v="1"/>
    <x v="0"/>
    <x v="2"/>
    <x v="0"/>
    <x v="1"/>
    <n v="26.26"/>
  </r>
  <r>
    <x v="8"/>
    <x v="1"/>
    <x v="0"/>
    <x v="2"/>
    <x v="1"/>
    <x v="1"/>
    <n v="0.4708"/>
  </r>
  <r>
    <x v="8"/>
    <x v="1"/>
    <x v="0"/>
    <x v="2"/>
    <x v="2"/>
    <x v="1"/>
    <n v="33.771999999999998"/>
  </r>
  <r>
    <x v="8"/>
    <x v="1"/>
    <x v="0"/>
    <x v="2"/>
    <x v="3"/>
    <x v="1"/>
    <n v="1.3546"/>
  </r>
  <r>
    <x v="8"/>
    <x v="1"/>
    <x v="0"/>
    <x v="2"/>
    <x v="4"/>
    <x v="1"/>
    <n v="60.597900000000003"/>
  </r>
  <r>
    <x v="8"/>
    <x v="1"/>
    <x v="0"/>
    <x v="2"/>
    <x v="5"/>
    <x v="1"/>
    <n v="1205.5402999999997"/>
  </r>
  <r>
    <x v="8"/>
    <x v="1"/>
    <x v="0"/>
    <x v="3"/>
    <x v="1"/>
    <x v="1"/>
    <n v="9.4379999999999988"/>
  </r>
  <r>
    <x v="8"/>
    <x v="1"/>
    <x v="0"/>
    <x v="3"/>
    <x v="2"/>
    <x v="1"/>
    <n v="51.49"/>
  </r>
  <r>
    <x v="8"/>
    <x v="1"/>
    <x v="0"/>
    <x v="3"/>
    <x v="3"/>
    <x v="1"/>
    <n v="0.55599999999999994"/>
  </r>
  <r>
    <x v="8"/>
    <x v="1"/>
    <x v="0"/>
    <x v="3"/>
    <x v="4"/>
    <x v="1"/>
    <n v="17.469200000000001"/>
  </r>
  <r>
    <x v="8"/>
    <x v="1"/>
    <x v="0"/>
    <x v="3"/>
    <x v="5"/>
    <x v="1"/>
    <n v="283.46435000000002"/>
  </r>
  <r>
    <x v="8"/>
    <x v="1"/>
    <x v="0"/>
    <x v="4"/>
    <x v="1"/>
    <x v="1"/>
    <n v="329.54378201677122"/>
  </r>
  <r>
    <x v="8"/>
    <x v="1"/>
    <x v="0"/>
    <x v="4"/>
    <x v="2"/>
    <x v="1"/>
    <n v="346.07183768028568"/>
  </r>
  <r>
    <x v="8"/>
    <x v="1"/>
    <x v="0"/>
    <x v="4"/>
    <x v="3"/>
    <x v="1"/>
    <n v="139.5965246654641"/>
  </r>
  <r>
    <x v="8"/>
    <x v="1"/>
    <x v="0"/>
    <x v="4"/>
    <x v="4"/>
    <x v="1"/>
    <n v="22.489765895907389"/>
  </r>
  <r>
    <x v="8"/>
    <x v="1"/>
    <x v="0"/>
    <x v="4"/>
    <x v="5"/>
    <x v="1"/>
    <n v="145.98189383800266"/>
  </r>
  <r>
    <x v="8"/>
    <x v="1"/>
    <x v="0"/>
    <x v="5"/>
    <x v="1"/>
    <x v="1"/>
    <n v="535.17368280181825"/>
  </r>
  <r>
    <x v="8"/>
    <x v="1"/>
    <x v="0"/>
    <x v="5"/>
    <x v="2"/>
    <x v="1"/>
    <n v="52.994604558804419"/>
  </r>
  <r>
    <x v="8"/>
    <x v="1"/>
    <x v="0"/>
    <x v="5"/>
    <x v="3"/>
    <x v="1"/>
    <n v="14.83"/>
  </r>
  <r>
    <x v="8"/>
    <x v="1"/>
    <x v="0"/>
    <x v="5"/>
    <x v="4"/>
    <x v="1"/>
    <n v="2.4"/>
  </r>
  <r>
    <x v="8"/>
    <x v="1"/>
    <x v="0"/>
    <x v="5"/>
    <x v="5"/>
    <x v="1"/>
    <n v="168.73760119107564"/>
  </r>
  <r>
    <x v="8"/>
    <x v="1"/>
    <x v="0"/>
    <x v="6"/>
    <x v="1"/>
    <x v="1"/>
    <n v="6.2639541319961047"/>
  </r>
  <r>
    <x v="8"/>
    <x v="1"/>
    <x v="0"/>
    <x v="6"/>
    <x v="2"/>
    <x v="1"/>
    <n v="20.04526956906566"/>
  </r>
  <r>
    <x v="8"/>
    <x v="1"/>
    <x v="0"/>
    <x v="6"/>
    <x v="3"/>
    <x v="1"/>
    <n v="5.263937834006267"/>
  </r>
  <r>
    <x v="8"/>
    <x v="1"/>
    <x v="0"/>
    <x v="6"/>
    <x v="4"/>
    <x v="1"/>
    <n v="46.457000000000001"/>
  </r>
  <r>
    <x v="8"/>
    <x v="1"/>
    <x v="0"/>
    <x v="6"/>
    <x v="5"/>
    <x v="1"/>
    <n v="165.767"/>
  </r>
  <r>
    <x v="8"/>
    <x v="1"/>
    <x v="0"/>
    <x v="7"/>
    <x v="1"/>
    <x v="1"/>
    <n v="887.3203651709606"/>
  </r>
  <r>
    <x v="8"/>
    <x v="1"/>
    <x v="0"/>
    <x v="7"/>
    <x v="2"/>
    <x v="1"/>
    <n v="58.19"/>
  </r>
  <r>
    <x v="8"/>
    <x v="1"/>
    <x v="0"/>
    <x v="7"/>
    <x v="3"/>
    <x v="1"/>
    <n v="1694.5119374538929"/>
  </r>
  <r>
    <x v="8"/>
    <x v="1"/>
    <x v="0"/>
    <x v="7"/>
    <x v="5"/>
    <x v="1"/>
    <n v="227.71508135259552"/>
  </r>
  <r>
    <x v="8"/>
    <x v="1"/>
    <x v="0"/>
    <x v="8"/>
    <x v="1"/>
    <x v="1"/>
    <n v="698.51049999999998"/>
  </r>
  <r>
    <x v="8"/>
    <x v="1"/>
    <x v="0"/>
    <x v="8"/>
    <x v="2"/>
    <x v="1"/>
    <n v="2.234"/>
  </r>
  <r>
    <x v="8"/>
    <x v="1"/>
    <x v="0"/>
    <x v="8"/>
    <x v="3"/>
    <x v="1"/>
    <n v="178.30958746170458"/>
  </r>
  <r>
    <x v="8"/>
    <x v="1"/>
    <x v="0"/>
    <x v="8"/>
    <x v="4"/>
    <x v="1"/>
    <n v="0.85500000000000009"/>
  </r>
  <r>
    <x v="8"/>
    <x v="1"/>
    <x v="0"/>
    <x v="8"/>
    <x v="5"/>
    <x v="1"/>
    <n v="1195.9608893090217"/>
  </r>
  <r>
    <x v="8"/>
    <x v="1"/>
    <x v="1"/>
    <x v="0"/>
    <x v="0"/>
    <x v="1"/>
    <n v="87.3"/>
  </r>
  <r>
    <x v="8"/>
    <x v="1"/>
    <x v="1"/>
    <x v="0"/>
    <x v="1"/>
    <x v="1"/>
    <n v="1.7205155928269995"/>
  </r>
  <r>
    <x v="8"/>
    <x v="1"/>
    <x v="1"/>
    <x v="0"/>
    <x v="2"/>
    <x v="1"/>
    <n v="25.441836000000002"/>
  </r>
  <r>
    <x v="8"/>
    <x v="1"/>
    <x v="1"/>
    <x v="0"/>
    <x v="3"/>
    <x v="1"/>
    <n v="48.744359999999993"/>
  </r>
  <r>
    <x v="8"/>
    <x v="1"/>
    <x v="1"/>
    <x v="0"/>
    <x v="4"/>
    <x v="1"/>
    <n v="78.268300000000011"/>
  </r>
  <r>
    <x v="8"/>
    <x v="1"/>
    <x v="1"/>
    <x v="0"/>
    <x v="5"/>
    <x v="1"/>
    <n v="556.13662296200016"/>
  </r>
  <r>
    <x v="8"/>
    <x v="1"/>
    <x v="1"/>
    <x v="1"/>
    <x v="0"/>
    <x v="1"/>
    <n v="67.400000000000006"/>
  </r>
  <r>
    <x v="8"/>
    <x v="1"/>
    <x v="1"/>
    <x v="1"/>
    <x v="2"/>
    <x v="1"/>
    <n v="0.08"/>
  </r>
  <r>
    <x v="8"/>
    <x v="1"/>
    <x v="1"/>
    <x v="1"/>
    <x v="3"/>
    <x v="1"/>
    <n v="84.411500000000004"/>
  </r>
  <r>
    <x v="8"/>
    <x v="1"/>
    <x v="1"/>
    <x v="1"/>
    <x v="4"/>
    <x v="1"/>
    <n v="23.273"/>
  </r>
  <r>
    <x v="8"/>
    <x v="1"/>
    <x v="1"/>
    <x v="1"/>
    <x v="5"/>
    <x v="1"/>
    <n v="116.095"/>
  </r>
  <r>
    <x v="8"/>
    <x v="1"/>
    <x v="1"/>
    <x v="2"/>
    <x v="0"/>
    <x v="1"/>
    <n v="22.67"/>
  </r>
  <r>
    <x v="8"/>
    <x v="1"/>
    <x v="1"/>
    <x v="2"/>
    <x v="2"/>
    <x v="1"/>
    <n v="4.67"/>
  </r>
  <r>
    <x v="8"/>
    <x v="1"/>
    <x v="1"/>
    <x v="2"/>
    <x v="3"/>
    <x v="1"/>
    <n v="10.699"/>
  </r>
  <r>
    <x v="8"/>
    <x v="1"/>
    <x v="1"/>
    <x v="2"/>
    <x v="4"/>
    <x v="1"/>
    <n v="83.297499999999999"/>
  </r>
  <r>
    <x v="8"/>
    <x v="1"/>
    <x v="1"/>
    <x v="2"/>
    <x v="5"/>
    <x v="1"/>
    <n v="657.57"/>
  </r>
  <r>
    <x v="8"/>
    <x v="1"/>
    <x v="1"/>
    <x v="3"/>
    <x v="1"/>
    <x v="1"/>
    <n v="2.7829999999999999"/>
  </r>
  <r>
    <x v="8"/>
    <x v="1"/>
    <x v="1"/>
    <x v="3"/>
    <x v="2"/>
    <x v="1"/>
    <n v="37.164999999999999"/>
  </r>
  <r>
    <x v="8"/>
    <x v="1"/>
    <x v="1"/>
    <x v="3"/>
    <x v="3"/>
    <x v="1"/>
    <n v="3.5583999999999998"/>
  </r>
  <r>
    <x v="8"/>
    <x v="1"/>
    <x v="1"/>
    <x v="3"/>
    <x v="4"/>
    <x v="1"/>
    <n v="11.560500000000001"/>
  </r>
  <r>
    <x v="8"/>
    <x v="1"/>
    <x v="1"/>
    <x v="3"/>
    <x v="5"/>
    <x v="1"/>
    <n v="251.92970399999999"/>
  </r>
  <r>
    <x v="8"/>
    <x v="1"/>
    <x v="1"/>
    <x v="4"/>
    <x v="1"/>
    <x v="1"/>
    <n v="247.18150642427432"/>
  </r>
  <r>
    <x v="8"/>
    <x v="1"/>
    <x v="1"/>
    <x v="4"/>
    <x v="2"/>
    <x v="1"/>
    <n v="16.073976938663201"/>
  </r>
  <r>
    <x v="8"/>
    <x v="1"/>
    <x v="1"/>
    <x v="4"/>
    <x v="3"/>
    <x v="1"/>
    <n v="1.4927653373784926"/>
  </r>
  <r>
    <x v="8"/>
    <x v="1"/>
    <x v="1"/>
    <x v="4"/>
    <x v="4"/>
    <x v="1"/>
    <n v="52.44195183384786"/>
  </r>
  <r>
    <x v="8"/>
    <x v="1"/>
    <x v="1"/>
    <x v="4"/>
    <x v="5"/>
    <x v="1"/>
    <n v="31.584806017666942"/>
  </r>
  <r>
    <x v="8"/>
    <x v="1"/>
    <x v="1"/>
    <x v="5"/>
    <x v="1"/>
    <x v="1"/>
    <n v="1485.3254416033508"/>
  </r>
  <r>
    <x v="8"/>
    <x v="1"/>
    <x v="1"/>
    <x v="5"/>
    <x v="2"/>
    <x v="1"/>
    <n v="9.8279263648858759"/>
  </r>
  <r>
    <x v="8"/>
    <x v="1"/>
    <x v="1"/>
    <x v="5"/>
    <x v="3"/>
    <x v="1"/>
    <n v="1.9999999999999998"/>
  </r>
  <r>
    <x v="8"/>
    <x v="1"/>
    <x v="1"/>
    <x v="5"/>
    <x v="4"/>
    <x v="1"/>
    <n v="1.93"/>
  </r>
  <r>
    <x v="8"/>
    <x v="1"/>
    <x v="1"/>
    <x v="5"/>
    <x v="5"/>
    <x v="1"/>
    <n v="90.401807631882889"/>
  </r>
  <r>
    <x v="8"/>
    <x v="1"/>
    <x v="1"/>
    <x v="6"/>
    <x v="1"/>
    <x v="1"/>
    <n v="99.655063461500021"/>
  </r>
  <r>
    <x v="8"/>
    <x v="1"/>
    <x v="1"/>
    <x v="6"/>
    <x v="2"/>
    <x v="1"/>
    <n v="1.7851289840849696"/>
  </r>
  <r>
    <x v="8"/>
    <x v="1"/>
    <x v="1"/>
    <x v="6"/>
    <x v="3"/>
    <x v="1"/>
    <n v="2.0940574198907207"/>
  </r>
  <r>
    <x v="8"/>
    <x v="1"/>
    <x v="1"/>
    <x v="6"/>
    <x v="4"/>
    <x v="1"/>
    <n v="57.388000000000005"/>
  </r>
  <r>
    <x v="8"/>
    <x v="1"/>
    <x v="1"/>
    <x v="6"/>
    <x v="5"/>
    <x v="1"/>
    <n v="51.139999999999993"/>
  </r>
  <r>
    <x v="8"/>
    <x v="1"/>
    <x v="1"/>
    <x v="7"/>
    <x v="1"/>
    <x v="1"/>
    <n v="42.804882269873673"/>
  </r>
  <r>
    <x v="8"/>
    <x v="1"/>
    <x v="1"/>
    <x v="7"/>
    <x v="2"/>
    <x v="1"/>
    <n v="0.98461976162443043"/>
  </r>
  <r>
    <x v="8"/>
    <x v="1"/>
    <x v="1"/>
    <x v="7"/>
    <x v="3"/>
    <x v="1"/>
    <n v="752.20305984919457"/>
  </r>
  <r>
    <x v="8"/>
    <x v="1"/>
    <x v="1"/>
    <x v="7"/>
    <x v="5"/>
    <x v="1"/>
    <n v="86.345527070997122"/>
  </r>
  <r>
    <x v="8"/>
    <x v="1"/>
    <x v="1"/>
    <x v="8"/>
    <x v="1"/>
    <x v="1"/>
    <n v="622.92899999999997"/>
  </r>
  <r>
    <x v="8"/>
    <x v="1"/>
    <x v="1"/>
    <x v="8"/>
    <x v="2"/>
    <x v="1"/>
    <n v="2.641"/>
  </r>
  <r>
    <x v="8"/>
    <x v="1"/>
    <x v="1"/>
    <x v="8"/>
    <x v="3"/>
    <x v="1"/>
    <n v="9.3026241196427523E-2"/>
  </r>
  <r>
    <x v="8"/>
    <x v="1"/>
    <x v="1"/>
    <x v="8"/>
    <x v="4"/>
    <x v="1"/>
    <n v="1.24"/>
  </r>
  <r>
    <x v="8"/>
    <x v="1"/>
    <x v="1"/>
    <x v="8"/>
    <x v="5"/>
    <x v="1"/>
    <n v="386.82550781097223"/>
  </r>
  <r>
    <x v="8"/>
    <x v="1"/>
    <x v="2"/>
    <x v="0"/>
    <x v="0"/>
    <x v="1"/>
    <n v="48.160000000000004"/>
  </r>
  <r>
    <x v="8"/>
    <x v="1"/>
    <x v="2"/>
    <x v="0"/>
    <x v="1"/>
    <x v="1"/>
    <n v="0.12897335883136102"/>
  </r>
  <r>
    <x v="8"/>
    <x v="1"/>
    <x v="2"/>
    <x v="0"/>
    <x v="2"/>
    <x v="1"/>
    <n v="17.440848599999999"/>
  </r>
  <r>
    <x v="8"/>
    <x v="1"/>
    <x v="2"/>
    <x v="0"/>
    <x v="3"/>
    <x v="1"/>
    <n v="23.135910000000003"/>
  </r>
  <r>
    <x v="8"/>
    <x v="1"/>
    <x v="2"/>
    <x v="0"/>
    <x v="4"/>
    <x v="1"/>
    <n v="61.858500000000006"/>
  </r>
  <r>
    <x v="8"/>
    <x v="1"/>
    <x v="2"/>
    <x v="1"/>
    <x v="0"/>
    <x v="1"/>
    <n v="43.665099999999995"/>
  </r>
  <r>
    <x v="8"/>
    <x v="1"/>
    <x v="2"/>
    <x v="1"/>
    <x v="1"/>
    <x v="1"/>
    <n v="7.534544112038942"/>
  </r>
  <r>
    <x v="8"/>
    <x v="1"/>
    <x v="2"/>
    <x v="1"/>
    <x v="2"/>
    <x v="1"/>
    <n v="64.307000000000002"/>
  </r>
  <r>
    <x v="8"/>
    <x v="1"/>
    <x v="2"/>
    <x v="1"/>
    <x v="3"/>
    <x v="1"/>
    <n v="304.54500000000002"/>
  </r>
  <r>
    <x v="8"/>
    <x v="1"/>
    <x v="2"/>
    <x v="1"/>
    <x v="4"/>
    <x v="1"/>
    <n v="66.542000000000002"/>
  </r>
  <r>
    <x v="8"/>
    <x v="1"/>
    <x v="2"/>
    <x v="1"/>
    <x v="5"/>
    <x v="1"/>
    <n v="3.9087999999999994"/>
  </r>
  <r>
    <x v="8"/>
    <x v="1"/>
    <x v="2"/>
    <x v="2"/>
    <x v="2"/>
    <x v="1"/>
    <n v="5.4020000000000001"/>
  </r>
  <r>
    <x v="8"/>
    <x v="1"/>
    <x v="2"/>
    <x v="2"/>
    <x v="3"/>
    <x v="1"/>
    <n v="22.937200000000001"/>
  </r>
  <r>
    <x v="8"/>
    <x v="1"/>
    <x v="2"/>
    <x v="2"/>
    <x v="4"/>
    <x v="1"/>
    <n v="94.19850000000001"/>
  </r>
  <r>
    <x v="8"/>
    <x v="1"/>
    <x v="2"/>
    <x v="2"/>
    <x v="5"/>
    <x v="1"/>
    <n v="7.5550000000000006"/>
  </r>
  <r>
    <x v="8"/>
    <x v="1"/>
    <x v="2"/>
    <x v="3"/>
    <x v="1"/>
    <x v="1"/>
    <n v="543.65300000000002"/>
  </r>
  <r>
    <x v="8"/>
    <x v="1"/>
    <x v="2"/>
    <x v="3"/>
    <x v="2"/>
    <x v="1"/>
    <n v="24.31"/>
  </r>
  <r>
    <x v="8"/>
    <x v="1"/>
    <x v="2"/>
    <x v="3"/>
    <x v="3"/>
    <x v="1"/>
    <n v="1.9737999999999998"/>
  </r>
  <r>
    <x v="8"/>
    <x v="1"/>
    <x v="2"/>
    <x v="3"/>
    <x v="4"/>
    <x v="1"/>
    <n v="26.62585"/>
  </r>
  <r>
    <x v="8"/>
    <x v="1"/>
    <x v="2"/>
    <x v="3"/>
    <x v="5"/>
    <x v="1"/>
    <n v="20.7576"/>
  </r>
  <r>
    <x v="8"/>
    <x v="1"/>
    <x v="2"/>
    <x v="4"/>
    <x v="1"/>
    <x v="1"/>
    <n v="1079.686114928465"/>
  </r>
  <r>
    <x v="8"/>
    <x v="1"/>
    <x v="2"/>
    <x v="4"/>
    <x v="2"/>
    <x v="1"/>
    <n v="2.1051597704246787"/>
  </r>
  <r>
    <x v="8"/>
    <x v="1"/>
    <x v="2"/>
    <x v="4"/>
    <x v="3"/>
    <x v="1"/>
    <n v="4.5242272532855852"/>
  </r>
  <r>
    <x v="8"/>
    <x v="1"/>
    <x v="2"/>
    <x v="4"/>
    <x v="4"/>
    <x v="1"/>
    <n v="10.94761621551007"/>
  </r>
  <r>
    <x v="8"/>
    <x v="1"/>
    <x v="2"/>
    <x v="4"/>
    <x v="5"/>
    <x v="1"/>
    <n v="5.4050235764215122"/>
  </r>
  <r>
    <x v="8"/>
    <x v="1"/>
    <x v="2"/>
    <x v="5"/>
    <x v="1"/>
    <x v="1"/>
    <n v="203.58633104903993"/>
  </r>
  <r>
    <x v="8"/>
    <x v="1"/>
    <x v="2"/>
    <x v="5"/>
    <x v="2"/>
    <x v="1"/>
    <n v="5.4157959148877977"/>
  </r>
  <r>
    <x v="8"/>
    <x v="1"/>
    <x v="2"/>
    <x v="5"/>
    <x v="3"/>
    <x v="1"/>
    <n v="23.36"/>
  </r>
  <r>
    <x v="8"/>
    <x v="1"/>
    <x v="2"/>
    <x v="5"/>
    <x v="4"/>
    <x v="1"/>
    <n v="28.970000000000002"/>
  </r>
  <r>
    <x v="8"/>
    <x v="1"/>
    <x v="2"/>
    <x v="5"/>
    <x v="5"/>
    <x v="1"/>
    <n v="26.569831247673452"/>
  </r>
  <r>
    <x v="8"/>
    <x v="1"/>
    <x v="2"/>
    <x v="6"/>
    <x v="1"/>
    <x v="1"/>
    <n v="34.474352984686881"/>
  </r>
  <r>
    <x v="8"/>
    <x v="1"/>
    <x v="2"/>
    <x v="6"/>
    <x v="2"/>
    <x v="1"/>
    <n v="1.6575942888779862"/>
  </r>
  <r>
    <x v="8"/>
    <x v="1"/>
    <x v="2"/>
    <x v="6"/>
    <x v="3"/>
    <x v="1"/>
    <n v="24.877743882761639"/>
  </r>
  <r>
    <x v="8"/>
    <x v="1"/>
    <x v="2"/>
    <x v="6"/>
    <x v="4"/>
    <x v="1"/>
    <n v="20.127135375648276"/>
  </r>
  <r>
    <x v="8"/>
    <x v="1"/>
    <x v="2"/>
    <x v="6"/>
    <x v="5"/>
    <x v="1"/>
    <n v="9.8756036211319991"/>
  </r>
  <r>
    <x v="8"/>
    <x v="1"/>
    <x v="2"/>
    <x v="7"/>
    <x v="1"/>
    <x v="1"/>
    <n v="127.38833239141906"/>
  </r>
  <r>
    <x v="8"/>
    <x v="1"/>
    <x v="2"/>
    <x v="7"/>
    <x v="2"/>
    <x v="1"/>
    <n v="0.87200071020749947"/>
  </r>
  <r>
    <x v="8"/>
    <x v="1"/>
    <x v="2"/>
    <x v="7"/>
    <x v="3"/>
    <x v="1"/>
    <n v="41.964057880966536"/>
  </r>
  <r>
    <x v="8"/>
    <x v="1"/>
    <x v="2"/>
    <x v="7"/>
    <x v="4"/>
    <x v="1"/>
    <n v="4.3353642175045386E-2"/>
  </r>
  <r>
    <x v="8"/>
    <x v="1"/>
    <x v="2"/>
    <x v="7"/>
    <x v="5"/>
    <x v="1"/>
    <n v="10.281484988516818"/>
  </r>
  <r>
    <x v="8"/>
    <x v="1"/>
    <x v="2"/>
    <x v="8"/>
    <x v="1"/>
    <x v="1"/>
    <n v="754.22289999999998"/>
  </r>
  <r>
    <x v="8"/>
    <x v="1"/>
    <x v="2"/>
    <x v="8"/>
    <x v="2"/>
    <x v="1"/>
    <n v="2.9789999999999996"/>
  </r>
  <r>
    <x v="8"/>
    <x v="1"/>
    <x v="2"/>
    <x v="8"/>
    <x v="3"/>
    <x v="1"/>
    <n v="1.5714480507417392"/>
  </r>
  <r>
    <x v="8"/>
    <x v="1"/>
    <x v="2"/>
    <x v="8"/>
    <x v="4"/>
    <x v="1"/>
    <n v="0.747"/>
  </r>
  <r>
    <x v="8"/>
    <x v="1"/>
    <x v="2"/>
    <x v="8"/>
    <x v="5"/>
    <x v="1"/>
    <n v="3.5797891499999999"/>
  </r>
  <r>
    <x v="8"/>
    <x v="1"/>
    <x v="3"/>
    <x v="0"/>
    <x v="0"/>
    <x v="1"/>
    <n v="138.93200000000002"/>
  </r>
  <r>
    <x v="8"/>
    <x v="1"/>
    <x v="3"/>
    <x v="0"/>
    <x v="0"/>
    <x v="0"/>
    <n v="3.5"/>
  </r>
  <r>
    <x v="8"/>
    <x v="1"/>
    <x v="3"/>
    <x v="0"/>
    <x v="2"/>
    <x v="1"/>
    <n v="0.15162"/>
  </r>
  <r>
    <x v="8"/>
    <x v="1"/>
    <x v="3"/>
    <x v="0"/>
    <x v="3"/>
    <x v="1"/>
    <n v="7.0644000000000009"/>
  </r>
  <r>
    <x v="8"/>
    <x v="1"/>
    <x v="3"/>
    <x v="0"/>
    <x v="4"/>
    <x v="1"/>
    <n v="17.275500000000001"/>
  </r>
  <r>
    <x v="8"/>
    <x v="1"/>
    <x v="3"/>
    <x v="1"/>
    <x v="0"/>
    <x v="1"/>
    <n v="15.425599999999999"/>
  </r>
  <r>
    <x v="8"/>
    <x v="1"/>
    <x v="3"/>
    <x v="1"/>
    <x v="2"/>
    <x v="1"/>
    <n v="449.21300000000002"/>
  </r>
  <r>
    <x v="8"/>
    <x v="1"/>
    <x v="3"/>
    <x v="1"/>
    <x v="3"/>
    <x v="1"/>
    <n v="307.36529999999999"/>
  </r>
  <r>
    <x v="8"/>
    <x v="1"/>
    <x v="3"/>
    <x v="1"/>
    <x v="4"/>
    <x v="1"/>
    <n v="49.264000000000003"/>
  </r>
  <r>
    <x v="8"/>
    <x v="1"/>
    <x v="3"/>
    <x v="1"/>
    <x v="5"/>
    <x v="1"/>
    <n v="1.4"/>
  </r>
  <r>
    <x v="8"/>
    <x v="1"/>
    <x v="3"/>
    <x v="2"/>
    <x v="0"/>
    <x v="1"/>
    <n v="26.79"/>
  </r>
  <r>
    <x v="8"/>
    <x v="1"/>
    <x v="3"/>
    <x v="2"/>
    <x v="1"/>
    <x v="1"/>
    <n v="4.5694000000000008"/>
  </r>
  <r>
    <x v="8"/>
    <x v="1"/>
    <x v="3"/>
    <x v="2"/>
    <x v="2"/>
    <x v="1"/>
    <n v="5.1139999999999999"/>
  </r>
  <r>
    <x v="8"/>
    <x v="1"/>
    <x v="3"/>
    <x v="2"/>
    <x v="3"/>
    <x v="1"/>
    <n v="32.055399999999999"/>
  </r>
  <r>
    <x v="8"/>
    <x v="1"/>
    <x v="3"/>
    <x v="2"/>
    <x v="4"/>
    <x v="1"/>
    <n v="103.5441"/>
  </r>
  <r>
    <x v="8"/>
    <x v="1"/>
    <x v="3"/>
    <x v="3"/>
    <x v="1"/>
    <x v="1"/>
    <n v="296.25639999999999"/>
  </r>
  <r>
    <x v="8"/>
    <x v="1"/>
    <x v="3"/>
    <x v="3"/>
    <x v="2"/>
    <x v="1"/>
    <n v="46.49"/>
  </r>
  <r>
    <x v="8"/>
    <x v="1"/>
    <x v="3"/>
    <x v="3"/>
    <x v="3"/>
    <x v="1"/>
    <n v="0.1946"/>
  </r>
  <r>
    <x v="8"/>
    <x v="1"/>
    <x v="3"/>
    <x v="3"/>
    <x v="4"/>
    <x v="1"/>
    <n v="2.5873499999999998"/>
  </r>
  <r>
    <x v="8"/>
    <x v="1"/>
    <x v="3"/>
    <x v="3"/>
    <x v="5"/>
    <x v="1"/>
    <n v="0.87885000000000013"/>
  </r>
  <r>
    <x v="8"/>
    <x v="1"/>
    <x v="3"/>
    <x v="4"/>
    <x v="1"/>
    <x v="1"/>
    <n v="427.05029254003216"/>
  </r>
  <r>
    <x v="8"/>
    <x v="1"/>
    <x v="3"/>
    <x v="4"/>
    <x v="2"/>
    <x v="1"/>
    <n v="83.340717640363906"/>
  </r>
  <r>
    <x v="8"/>
    <x v="1"/>
    <x v="3"/>
    <x v="4"/>
    <x v="3"/>
    <x v="1"/>
    <n v="1.2975575624905358"/>
  </r>
  <r>
    <x v="8"/>
    <x v="1"/>
    <x v="3"/>
    <x v="4"/>
    <x v="4"/>
    <x v="1"/>
    <n v="9.9533102483710465"/>
  </r>
  <r>
    <x v="8"/>
    <x v="1"/>
    <x v="3"/>
    <x v="4"/>
    <x v="5"/>
    <x v="1"/>
    <n v="1.5113573033595697"/>
  </r>
  <r>
    <x v="8"/>
    <x v="1"/>
    <x v="3"/>
    <x v="5"/>
    <x v="1"/>
    <x v="1"/>
    <n v="85.158379608319379"/>
  </r>
  <r>
    <x v="8"/>
    <x v="1"/>
    <x v="3"/>
    <x v="5"/>
    <x v="2"/>
    <x v="1"/>
    <n v="4.7947071044294312"/>
  </r>
  <r>
    <x v="8"/>
    <x v="1"/>
    <x v="3"/>
    <x v="5"/>
    <x v="3"/>
    <x v="1"/>
    <n v="19.91"/>
  </r>
  <r>
    <x v="8"/>
    <x v="1"/>
    <x v="3"/>
    <x v="5"/>
    <x v="4"/>
    <x v="1"/>
    <n v="50.379999999999995"/>
  </r>
  <r>
    <x v="8"/>
    <x v="1"/>
    <x v="3"/>
    <x v="6"/>
    <x v="2"/>
    <x v="1"/>
    <n v="0.502"/>
  </r>
  <r>
    <x v="8"/>
    <x v="1"/>
    <x v="3"/>
    <x v="6"/>
    <x v="3"/>
    <x v="1"/>
    <n v="1.2290000000000001"/>
  </r>
  <r>
    <x v="8"/>
    <x v="1"/>
    <x v="3"/>
    <x v="6"/>
    <x v="4"/>
    <x v="1"/>
    <n v="20.047000000000001"/>
  </r>
  <r>
    <x v="8"/>
    <x v="1"/>
    <x v="3"/>
    <x v="7"/>
    <x v="1"/>
    <x v="1"/>
    <n v="179.98994108339954"/>
  </r>
  <r>
    <x v="8"/>
    <x v="1"/>
    <x v="3"/>
    <x v="7"/>
    <x v="2"/>
    <x v="1"/>
    <n v="80.533914245818437"/>
  </r>
  <r>
    <x v="8"/>
    <x v="1"/>
    <x v="3"/>
    <x v="7"/>
    <x v="3"/>
    <x v="1"/>
    <n v="43.642163158810227"/>
  </r>
  <r>
    <x v="8"/>
    <x v="1"/>
    <x v="3"/>
    <x v="7"/>
    <x v="4"/>
    <x v="1"/>
    <n v="0.36850595848788575"/>
  </r>
  <r>
    <x v="8"/>
    <x v="1"/>
    <x v="3"/>
    <x v="7"/>
    <x v="5"/>
    <x v="1"/>
    <n v="1.3652025443588882"/>
  </r>
  <r>
    <x v="8"/>
    <x v="1"/>
    <x v="3"/>
    <x v="8"/>
    <x v="1"/>
    <x v="1"/>
    <n v="394.04319999999996"/>
  </r>
  <r>
    <x v="8"/>
    <x v="1"/>
    <x v="3"/>
    <x v="8"/>
    <x v="2"/>
    <x v="1"/>
    <n v="7.2607036221617181"/>
  </r>
  <r>
    <x v="8"/>
    <x v="1"/>
    <x v="3"/>
    <x v="8"/>
    <x v="3"/>
    <x v="1"/>
    <n v="1.7653657268136378"/>
  </r>
  <r>
    <x v="8"/>
    <x v="1"/>
    <x v="3"/>
    <x v="8"/>
    <x v="4"/>
    <x v="1"/>
    <n v="2.5999999999999999E-2"/>
  </r>
  <r>
    <x v="8"/>
    <x v="1"/>
    <x v="3"/>
    <x v="8"/>
    <x v="5"/>
    <x v="1"/>
    <n v="1.9335034007022058"/>
  </r>
  <r>
    <x v="8"/>
    <x v="1"/>
    <x v="4"/>
    <x v="0"/>
    <x v="0"/>
    <x v="1"/>
    <n v="25.32"/>
  </r>
  <r>
    <x v="8"/>
    <x v="1"/>
    <x v="4"/>
    <x v="0"/>
    <x v="2"/>
    <x v="1"/>
    <n v="0.23197859999999998"/>
  </r>
  <r>
    <x v="8"/>
    <x v="1"/>
    <x v="4"/>
    <x v="0"/>
    <x v="3"/>
    <x v="1"/>
    <n v="36.205049999999993"/>
  </r>
  <r>
    <x v="8"/>
    <x v="1"/>
    <x v="4"/>
    <x v="0"/>
    <x v="4"/>
    <x v="1"/>
    <n v="36.0899"/>
  </r>
  <r>
    <x v="8"/>
    <x v="1"/>
    <x v="4"/>
    <x v="1"/>
    <x v="0"/>
    <x v="1"/>
    <n v="48.087199999999996"/>
  </r>
  <r>
    <x v="8"/>
    <x v="1"/>
    <x v="4"/>
    <x v="1"/>
    <x v="1"/>
    <x v="1"/>
    <n v="0.93992300794047179"/>
  </r>
  <r>
    <x v="8"/>
    <x v="1"/>
    <x v="4"/>
    <x v="1"/>
    <x v="2"/>
    <x v="1"/>
    <n v="4.72"/>
  </r>
  <r>
    <x v="8"/>
    <x v="1"/>
    <x v="4"/>
    <x v="1"/>
    <x v="3"/>
    <x v="1"/>
    <n v="910.59350000000006"/>
  </r>
  <r>
    <x v="8"/>
    <x v="1"/>
    <x v="4"/>
    <x v="1"/>
    <x v="4"/>
    <x v="1"/>
    <n v="31.300999999999998"/>
  </r>
  <r>
    <x v="8"/>
    <x v="1"/>
    <x v="4"/>
    <x v="2"/>
    <x v="0"/>
    <x v="1"/>
    <n v="26.79"/>
  </r>
  <r>
    <x v="8"/>
    <x v="1"/>
    <x v="4"/>
    <x v="2"/>
    <x v="2"/>
    <x v="1"/>
    <n v="8.5999999999999993E-2"/>
  </r>
  <r>
    <x v="8"/>
    <x v="1"/>
    <x v="4"/>
    <x v="2"/>
    <x v="3"/>
    <x v="1"/>
    <n v="0.60320000000000007"/>
  </r>
  <r>
    <x v="8"/>
    <x v="1"/>
    <x v="4"/>
    <x v="2"/>
    <x v="4"/>
    <x v="1"/>
    <n v="50.387700000000002"/>
  </r>
  <r>
    <x v="8"/>
    <x v="1"/>
    <x v="4"/>
    <x v="3"/>
    <x v="0"/>
    <x v="1"/>
    <n v="2.5"/>
  </r>
  <r>
    <x v="8"/>
    <x v="1"/>
    <x v="4"/>
    <x v="3"/>
    <x v="1"/>
    <x v="1"/>
    <n v="784.34619999999995"/>
  </r>
  <r>
    <x v="8"/>
    <x v="1"/>
    <x v="4"/>
    <x v="3"/>
    <x v="2"/>
    <x v="1"/>
    <n v="4.88"/>
  </r>
  <r>
    <x v="8"/>
    <x v="1"/>
    <x v="4"/>
    <x v="3"/>
    <x v="3"/>
    <x v="1"/>
    <n v="0.88959999999999995"/>
  </r>
  <r>
    <x v="8"/>
    <x v="1"/>
    <x v="4"/>
    <x v="3"/>
    <x v="4"/>
    <x v="1"/>
    <n v="0.23855000000000001"/>
  </r>
  <r>
    <x v="8"/>
    <x v="1"/>
    <x v="4"/>
    <x v="3"/>
    <x v="5"/>
    <x v="1"/>
    <n v="6.3751500000000005"/>
  </r>
  <r>
    <x v="8"/>
    <x v="1"/>
    <x v="4"/>
    <x v="4"/>
    <x v="1"/>
    <x v="1"/>
    <n v="157.14567088769869"/>
  </r>
  <r>
    <x v="8"/>
    <x v="1"/>
    <x v="4"/>
    <x v="4"/>
    <x v="2"/>
    <x v="1"/>
    <n v="348.37443041971761"/>
  </r>
  <r>
    <x v="8"/>
    <x v="1"/>
    <x v="4"/>
    <x v="4"/>
    <x v="3"/>
    <x v="1"/>
    <n v="17.189767000427718"/>
  </r>
  <r>
    <x v="8"/>
    <x v="1"/>
    <x v="4"/>
    <x v="4"/>
    <x v="4"/>
    <x v="1"/>
    <n v="2.9521661704746252"/>
  </r>
  <r>
    <x v="8"/>
    <x v="1"/>
    <x v="4"/>
    <x v="5"/>
    <x v="1"/>
    <x v="1"/>
    <n v="45.919861635068514"/>
  </r>
  <r>
    <x v="8"/>
    <x v="1"/>
    <x v="4"/>
    <x v="5"/>
    <x v="2"/>
    <x v="1"/>
    <n v="7.2670240735434968"/>
  </r>
  <r>
    <x v="8"/>
    <x v="1"/>
    <x v="4"/>
    <x v="5"/>
    <x v="3"/>
    <x v="1"/>
    <n v="13.656250719904449"/>
  </r>
  <r>
    <x v="8"/>
    <x v="1"/>
    <x v="4"/>
    <x v="5"/>
    <x v="4"/>
    <x v="1"/>
    <n v="48.589999999999996"/>
  </r>
  <r>
    <x v="8"/>
    <x v="1"/>
    <x v="4"/>
    <x v="5"/>
    <x v="5"/>
    <x v="1"/>
    <n v="0.04"/>
  </r>
  <r>
    <x v="8"/>
    <x v="1"/>
    <x v="4"/>
    <x v="6"/>
    <x v="1"/>
    <x v="1"/>
    <n v="1.0009069812673199"/>
  </r>
  <r>
    <x v="8"/>
    <x v="1"/>
    <x v="4"/>
    <x v="6"/>
    <x v="2"/>
    <x v="1"/>
    <n v="0.06"/>
  </r>
  <r>
    <x v="8"/>
    <x v="1"/>
    <x v="4"/>
    <x v="6"/>
    <x v="3"/>
    <x v="1"/>
    <n v="0.50600000000000001"/>
  </r>
  <r>
    <x v="8"/>
    <x v="1"/>
    <x v="4"/>
    <x v="6"/>
    <x v="4"/>
    <x v="1"/>
    <n v="10.526"/>
  </r>
  <r>
    <x v="8"/>
    <x v="1"/>
    <x v="4"/>
    <x v="6"/>
    <x v="5"/>
    <x v="1"/>
    <n v="5.9489981785063747E-2"/>
  </r>
  <r>
    <x v="8"/>
    <x v="1"/>
    <x v="4"/>
    <x v="7"/>
    <x v="1"/>
    <x v="1"/>
    <n v="119.53576418508212"/>
  </r>
  <r>
    <x v="8"/>
    <x v="1"/>
    <x v="4"/>
    <x v="7"/>
    <x v="2"/>
    <x v="1"/>
    <n v="1.6120000000000001"/>
  </r>
  <r>
    <x v="8"/>
    <x v="1"/>
    <x v="4"/>
    <x v="7"/>
    <x v="3"/>
    <x v="1"/>
    <n v="34.993000000000002"/>
  </r>
  <r>
    <x v="8"/>
    <x v="1"/>
    <x v="4"/>
    <x v="7"/>
    <x v="4"/>
    <x v="1"/>
    <n v="4.7342177255149558"/>
  </r>
  <r>
    <x v="8"/>
    <x v="1"/>
    <x v="4"/>
    <x v="7"/>
    <x v="5"/>
    <x v="1"/>
    <n v="0.20383452505480965"/>
  </r>
  <r>
    <x v="8"/>
    <x v="1"/>
    <x v="4"/>
    <x v="8"/>
    <x v="1"/>
    <x v="1"/>
    <n v="134.78100000000001"/>
  </r>
  <r>
    <x v="8"/>
    <x v="1"/>
    <x v="4"/>
    <x v="8"/>
    <x v="2"/>
    <x v="1"/>
    <n v="122.02308696606508"/>
  </r>
  <r>
    <x v="8"/>
    <x v="1"/>
    <x v="4"/>
    <x v="8"/>
    <x v="3"/>
    <x v="1"/>
    <n v="116.12988472060871"/>
  </r>
  <r>
    <x v="8"/>
    <x v="1"/>
    <x v="4"/>
    <x v="8"/>
    <x v="4"/>
    <x v="1"/>
    <n v="0.5"/>
  </r>
  <r>
    <x v="8"/>
    <x v="1"/>
    <x v="4"/>
    <x v="8"/>
    <x v="5"/>
    <x v="1"/>
    <n v="0.13700000000000001"/>
  </r>
  <r>
    <x v="8"/>
    <x v="1"/>
    <x v="5"/>
    <x v="0"/>
    <x v="0"/>
    <x v="1"/>
    <n v="12.86"/>
  </r>
  <r>
    <x v="8"/>
    <x v="1"/>
    <x v="5"/>
    <x v="0"/>
    <x v="2"/>
    <x v="1"/>
    <n v="0.45485999999999999"/>
  </r>
  <r>
    <x v="8"/>
    <x v="1"/>
    <x v="5"/>
    <x v="0"/>
    <x v="3"/>
    <x v="1"/>
    <n v="37.070439000000007"/>
  </r>
  <r>
    <x v="8"/>
    <x v="1"/>
    <x v="5"/>
    <x v="0"/>
    <x v="4"/>
    <x v="1"/>
    <n v="22.962499999999999"/>
  </r>
  <r>
    <x v="8"/>
    <x v="1"/>
    <x v="5"/>
    <x v="1"/>
    <x v="0"/>
    <x v="1"/>
    <n v="47.014099999999999"/>
  </r>
  <r>
    <x v="8"/>
    <x v="1"/>
    <x v="5"/>
    <x v="1"/>
    <x v="1"/>
    <x v="1"/>
    <n v="0.6822021831826004"/>
  </r>
  <r>
    <x v="8"/>
    <x v="1"/>
    <x v="5"/>
    <x v="1"/>
    <x v="2"/>
    <x v="1"/>
    <n v="0.06"/>
  </r>
  <r>
    <x v="8"/>
    <x v="1"/>
    <x v="5"/>
    <x v="1"/>
    <x v="3"/>
    <x v="1"/>
    <n v="587.32550000000003"/>
  </r>
  <r>
    <x v="8"/>
    <x v="1"/>
    <x v="5"/>
    <x v="1"/>
    <x v="4"/>
    <x v="1"/>
    <n v="11.32"/>
  </r>
  <r>
    <x v="8"/>
    <x v="1"/>
    <x v="5"/>
    <x v="2"/>
    <x v="0"/>
    <x v="1"/>
    <n v="21.32"/>
  </r>
  <r>
    <x v="8"/>
    <x v="1"/>
    <x v="5"/>
    <x v="2"/>
    <x v="1"/>
    <x v="1"/>
    <n v="0.66"/>
  </r>
  <r>
    <x v="8"/>
    <x v="1"/>
    <x v="5"/>
    <x v="2"/>
    <x v="2"/>
    <x v="1"/>
    <n v="0.50600000000000001"/>
  </r>
  <r>
    <x v="8"/>
    <x v="1"/>
    <x v="5"/>
    <x v="2"/>
    <x v="3"/>
    <x v="1"/>
    <n v="9.2872000000000021"/>
  </r>
  <r>
    <x v="8"/>
    <x v="1"/>
    <x v="5"/>
    <x v="2"/>
    <x v="4"/>
    <x v="1"/>
    <n v="25.382500000000004"/>
  </r>
  <r>
    <x v="8"/>
    <x v="1"/>
    <x v="5"/>
    <x v="3"/>
    <x v="1"/>
    <x v="1"/>
    <n v="1115.6925999999999"/>
  </r>
  <r>
    <x v="8"/>
    <x v="1"/>
    <x v="5"/>
    <x v="3"/>
    <x v="2"/>
    <x v="1"/>
    <n v="56.76"/>
  </r>
  <r>
    <x v="8"/>
    <x v="1"/>
    <x v="5"/>
    <x v="3"/>
    <x v="3"/>
    <x v="1"/>
    <n v="0.13899999999999998"/>
  </r>
  <r>
    <x v="8"/>
    <x v="1"/>
    <x v="5"/>
    <x v="3"/>
    <x v="4"/>
    <x v="1"/>
    <n v="1.2845"/>
  </r>
  <r>
    <x v="8"/>
    <x v="1"/>
    <x v="5"/>
    <x v="3"/>
    <x v="5"/>
    <x v="1"/>
    <n v="1.2276"/>
  </r>
  <r>
    <x v="8"/>
    <x v="1"/>
    <x v="5"/>
    <x v="4"/>
    <x v="1"/>
    <x v="1"/>
    <n v="521.30162663578142"/>
  </r>
  <r>
    <x v="8"/>
    <x v="1"/>
    <x v="5"/>
    <x v="4"/>
    <x v="2"/>
    <x v="1"/>
    <n v="234.42036135149576"/>
  </r>
  <r>
    <x v="8"/>
    <x v="1"/>
    <x v="5"/>
    <x v="4"/>
    <x v="3"/>
    <x v="1"/>
    <n v="75.361683917038818"/>
  </r>
  <r>
    <x v="8"/>
    <x v="1"/>
    <x v="5"/>
    <x v="4"/>
    <x v="4"/>
    <x v="1"/>
    <n v="1.9476096263547875"/>
  </r>
  <r>
    <x v="8"/>
    <x v="1"/>
    <x v="5"/>
    <x v="5"/>
    <x v="1"/>
    <x v="1"/>
    <n v="147.93443497045044"/>
  </r>
  <r>
    <x v="8"/>
    <x v="1"/>
    <x v="5"/>
    <x v="5"/>
    <x v="2"/>
    <x v="1"/>
    <n v="10.502820874471086"/>
  </r>
  <r>
    <x v="8"/>
    <x v="1"/>
    <x v="5"/>
    <x v="5"/>
    <x v="3"/>
    <x v="1"/>
    <n v="3.0814018640793335"/>
  </r>
  <r>
    <x v="8"/>
    <x v="1"/>
    <x v="5"/>
    <x v="5"/>
    <x v="4"/>
    <x v="1"/>
    <n v="24.64"/>
  </r>
  <r>
    <x v="8"/>
    <x v="1"/>
    <x v="5"/>
    <x v="6"/>
    <x v="0"/>
    <x v="1"/>
    <n v="46.68"/>
  </r>
  <r>
    <x v="8"/>
    <x v="1"/>
    <x v="5"/>
    <x v="6"/>
    <x v="1"/>
    <x v="1"/>
    <n v="1.9844951299305138"/>
  </r>
  <r>
    <x v="8"/>
    <x v="1"/>
    <x v="5"/>
    <x v="6"/>
    <x v="2"/>
    <x v="1"/>
    <n v="1.18951328280935"/>
  </r>
  <r>
    <x v="8"/>
    <x v="1"/>
    <x v="5"/>
    <x v="6"/>
    <x v="3"/>
    <x v="1"/>
    <n v="211.94126611962517"/>
  </r>
  <r>
    <x v="8"/>
    <x v="1"/>
    <x v="5"/>
    <x v="6"/>
    <x v="4"/>
    <x v="1"/>
    <n v="0.01"/>
  </r>
  <r>
    <x v="8"/>
    <x v="1"/>
    <x v="5"/>
    <x v="7"/>
    <x v="1"/>
    <x v="1"/>
    <n v="17.300169204172484"/>
  </r>
  <r>
    <x v="8"/>
    <x v="1"/>
    <x v="5"/>
    <x v="7"/>
    <x v="2"/>
    <x v="1"/>
    <n v="0.30199999999999999"/>
  </r>
  <r>
    <x v="8"/>
    <x v="1"/>
    <x v="5"/>
    <x v="7"/>
    <x v="3"/>
    <x v="1"/>
    <n v="19.677271079276643"/>
  </r>
  <r>
    <x v="8"/>
    <x v="1"/>
    <x v="5"/>
    <x v="7"/>
    <x v="5"/>
    <x v="1"/>
    <n v="2.8349966088557312E-2"/>
  </r>
  <r>
    <x v="8"/>
    <x v="1"/>
    <x v="5"/>
    <x v="8"/>
    <x v="1"/>
    <x v="1"/>
    <n v="0.36"/>
  </r>
  <r>
    <x v="8"/>
    <x v="1"/>
    <x v="5"/>
    <x v="8"/>
    <x v="2"/>
    <x v="1"/>
    <n v="1"/>
  </r>
  <r>
    <x v="8"/>
    <x v="1"/>
    <x v="5"/>
    <x v="8"/>
    <x v="3"/>
    <x v="1"/>
    <n v="1.286"/>
  </r>
  <r>
    <x v="8"/>
    <x v="1"/>
    <x v="5"/>
    <x v="8"/>
    <x v="4"/>
    <x v="1"/>
    <n v="1.34"/>
  </r>
  <r>
    <x v="8"/>
    <x v="1"/>
    <x v="5"/>
    <x v="8"/>
    <x v="5"/>
    <x v="1"/>
    <n v="0.01"/>
  </r>
  <r>
    <x v="8"/>
    <x v="1"/>
    <x v="6"/>
    <x v="0"/>
    <x v="0"/>
    <x v="1"/>
    <n v="0.04"/>
  </r>
  <r>
    <x v="8"/>
    <x v="1"/>
    <x v="6"/>
    <x v="0"/>
    <x v="2"/>
    <x v="1"/>
    <n v="5.1550800000000001E-2"/>
  </r>
  <r>
    <x v="8"/>
    <x v="1"/>
    <x v="6"/>
    <x v="0"/>
    <x v="3"/>
    <x v="1"/>
    <n v="35.710541999999997"/>
  </r>
  <r>
    <x v="8"/>
    <x v="1"/>
    <x v="6"/>
    <x v="0"/>
    <x v="4"/>
    <x v="1"/>
    <n v="84.606500000000011"/>
  </r>
  <r>
    <x v="8"/>
    <x v="1"/>
    <x v="6"/>
    <x v="1"/>
    <x v="0"/>
    <x v="1"/>
    <n v="59.434100000000001"/>
  </r>
  <r>
    <x v="8"/>
    <x v="1"/>
    <x v="6"/>
    <x v="1"/>
    <x v="1"/>
    <x v="1"/>
    <n v="0.22740072772753345"/>
  </r>
  <r>
    <x v="8"/>
    <x v="1"/>
    <x v="6"/>
    <x v="1"/>
    <x v="3"/>
    <x v="1"/>
    <n v="199.0326"/>
  </r>
  <r>
    <x v="8"/>
    <x v="1"/>
    <x v="6"/>
    <x v="1"/>
    <x v="4"/>
    <x v="1"/>
    <n v="8.9749999999999996"/>
  </r>
  <r>
    <x v="8"/>
    <x v="1"/>
    <x v="6"/>
    <x v="2"/>
    <x v="0"/>
    <x v="1"/>
    <n v="29.16"/>
  </r>
  <r>
    <x v="8"/>
    <x v="1"/>
    <x v="6"/>
    <x v="2"/>
    <x v="1"/>
    <x v="1"/>
    <n v="0.77440000000000009"/>
  </r>
  <r>
    <x v="8"/>
    <x v="1"/>
    <x v="6"/>
    <x v="2"/>
    <x v="2"/>
    <x v="1"/>
    <n v="0.627"/>
  </r>
  <r>
    <x v="8"/>
    <x v="1"/>
    <x v="6"/>
    <x v="2"/>
    <x v="3"/>
    <x v="1"/>
    <n v="18.415800000000001"/>
  </r>
  <r>
    <x v="8"/>
    <x v="1"/>
    <x v="6"/>
    <x v="2"/>
    <x v="4"/>
    <x v="1"/>
    <n v="13.815999999999999"/>
  </r>
  <r>
    <x v="8"/>
    <x v="1"/>
    <x v="6"/>
    <x v="3"/>
    <x v="1"/>
    <x v="1"/>
    <n v="1516.2751999999998"/>
  </r>
  <r>
    <x v="8"/>
    <x v="1"/>
    <x v="6"/>
    <x v="3"/>
    <x v="2"/>
    <x v="1"/>
    <n v="3.07"/>
  </r>
  <r>
    <x v="8"/>
    <x v="1"/>
    <x v="6"/>
    <x v="4"/>
    <x v="1"/>
    <x v="1"/>
    <n v="920.8948216085754"/>
  </r>
  <r>
    <x v="8"/>
    <x v="1"/>
    <x v="6"/>
    <x v="4"/>
    <x v="2"/>
    <x v="1"/>
    <n v="29.373864834056498"/>
  </r>
  <r>
    <x v="8"/>
    <x v="1"/>
    <x v="6"/>
    <x v="4"/>
    <x v="3"/>
    <x v="1"/>
    <n v="10.598633895387298"/>
  </r>
  <r>
    <x v="8"/>
    <x v="1"/>
    <x v="6"/>
    <x v="4"/>
    <x v="4"/>
    <x v="1"/>
    <n v="0.30751730942444017"/>
  </r>
  <r>
    <x v="8"/>
    <x v="1"/>
    <x v="6"/>
    <x v="5"/>
    <x v="1"/>
    <x v="1"/>
    <n v="176.02699290743601"/>
  </r>
  <r>
    <x v="8"/>
    <x v="1"/>
    <x v="6"/>
    <x v="5"/>
    <x v="2"/>
    <x v="1"/>
    <n v="10.574135466673257"/>
  </r>
  <r>
    <x v="8"/>
    <x v="1"/>
    <x v="6"/>
    <x v="5"/>
    <x v="3"/>
    <x v="1"/>
    <n v="2.16"/>
  </r>
  <r>
    <x v="8"/>
    <x v="1"/>
    <x v="6"/>
    <x v="5"/>
    <x v="4"/>
    <x v="1"/>
    <n v="13.28"/>
  </r>
  <r>
    <x v="8"/>
    <x v="1"/>
    <x v="6"/>
    <x v="6"/>
    <x v="2"/>
    <x v="1"/>
    <n v="1.2926509724667312"/>
  </r>
  <r>
    <x v="8"/>
    <x v="1"/>
    <x v="6"/>
    <x v="6"/>
    <x v="3"/>
    <x v="1"/>
    <n v="495.61599688010307"/>
  </r>
  <r>
    <x v="8"/>
    <x v="1"/>
    <x v="6"/>
    <x v="6"/>
    <x v="4"/>
    <x v="1"/>
    <n v="0.84200000000000008"/>
  </r>
  <r>
    <x v="8"/>
    <x v="1"/>
    <x v="6"/>
    <x v="7"/>
    <x v="1"/>
    <x v="1"/>
    <n v="3.6511356367073291"/>
  </r>
  <r>
    <x v="8"/>
    <x v="1"/>
    <x v="6"/>
    <x v="7"/>
    <x v="2"/>
    <x v="1"/>
    <n v="4.5999999999999996"/>
  </r>
  <r>
    <x v="8"/>
    <x v="1"/>
    <x v="6"/>
    <x v="7"/>
    <x v="3"/>
    <x v="1"/>
    <n v="51.198650488874378"/>
  </r>
  <r>
    <x v="8"/>
    <x v="1"/>
    <x v="6"/>
    <x v="7"/>
    <x v="4"/>
    <x v="1"/>
    <n v="0.43353642175045382"/>
  </r>
  <r>
    <x v="8"/>
    <x v="1"/>
    <x v="6"/>
    <x v="8"/>
    <x v="1"/>
    <x v="1"/>
    <n v="5.8579999999999997"/>
  </r>
  <r>
    <x v="8"/>
    <x v="1"/>
    <x v="6"/>
    <x v="8"/>
    <x v="2"/>
    <x v="1"/>
    <n v="3.4959668636395804"/>
  </r>
  <r>
    <x v="8"/>
    <x v="1"/>
    <x v="6"/>
    <x v="8"/>
    <x v="3"/>
    <x v="1"/>
    <n v="3.919"/>
  </r>
  <r>
    <x v="8"/>
    <x v="1"/>
    <x v="6"/>
    <x v="8"/>
    <x v="4"/>
    <x v="1"/>
    <n v="0.86699999999999999"/>
  </r>
  <r>
    <x v="8"/>
    <x v="1"/>
    <x v="7"/>
    <x v="0"/>
    <x v="0"/>
    <x v="1"/>
    <n v="9.7799999999999994"/>
  </r>
  <r>
    <x v="8"/>
    <x v="1"/>
    <x v="7"/>
    <x v="0"/>
    <x v="2"/>
    <x v="1"/>
    <n v="12.149310599999998"/>
  </r>
  <r>
    <x v="8"/>
    <x v="1"/>
    <x v="7"/>
    <x v="0"/>
    <x v="3"/>
    <x v="1"/>
    <n v="656.318082"/>
  </r>
  <r>
    <x v="8"/>
    <x v="1"/>
    <x v="7"/>
    <x v="0"/>
    <x v="4"/>
    <x v="1"/>
    <n v="67.058200000000014"/>
  </r>
  <r>
    <x v="8"/>
    <x v="1"/>
    <x v="7"/>
    <x v="1"/>
    <x v="0"/>
    <x v="1"/>
    <n v="51.082599999999999"/>
  </r>
  <r>
    <x v="8"/>
    <x v="1"/>
    <x v="7"/>
    <x v="1"/>
    <x v="1"/>
    <x v="1"/>
    <n v="4.767835258020618"/>
  </r>
  <r>
    <x v="8"/>
    <x v="1"/>
    <x v="7"/>
    <x v="1"/>
    <x v="2"/>
    <x v="1"/>
    <n v="0.37"/>
  </r>
  <r>
    <x v="8"/>
    <x v="1"/>
    <x v="7"/>
    <x v="1"/>
    <x v="3"/>
    <x v="1"/>
    <n v="274.32750000000004"/>
  </r>
  <r>
    <x v="8"/>
    <x v="1"/>
    <x v="7"/>
    <x v="1"/>
    <x v="4"/>
    <x v="1"/>
    <n v="10.8"/>
  </r>
  <r>
    <x v="8"/>
    <x v="1"/>
    <x v="7"/>
    <x v="2"/>
    <x v="0"/>
    <x v="1"/>
    <n v="23.72"/>
  </r>
  <r>
    <x v="8"/>
    <x v="1"/>
    <x v="7"/>
    <x v="2"/>
    <x v="1"/>
    <x v="1"/>
    <n v="27.900400000000001"/>
  </r>
  <r>
    <x v="8"/>
    <x v="1"/>
    <x v="7"/>
    <x v="2"/>
    <x v="2"/>
    <x v="1"/>
    <n v="2.39"/>
  </r>
  <r>
    <x v="8"/>
    <x v="1"/>
    <x v="7"/>
    <x v="2"/>
    <x v="3"/>
    <x v="1"/>
    <n v="33.045999999999999"/>
  </r>
  <r>
    <x v="8"/>
    <x v="1"/>
    <x v="7"/>
    <x v="2"/>
    <x v="4"/>
    <x v="1"/>
    <n v="15.587000000000002"/>
  </r>
  <r>
    <x v="8"/>
    <x v="1"/>
    <x v="7"/>
    <x v="3"/>
    <x v="1"/>
    <x v="1"/>
    <n v="756.37099999999998"/>
  </r>
  <r>
    <x v="8"/>
    <x v="1"/>
    <x v="7"/>
    <x v="3"/>
    <x v="2"/>
    <x v="1"/>
    <n v="8.6"/>
  </r>
  <r>
    <x v="8"/>
    <x v="1"/>
    <x v="7"/>
    <x v="3"/>
    <x v="3"/>
    <x v="1"/>
    <n v="12.482199999999999"/>
  </r>
  <r>
    <x v="8"/>
    <x v="1"/>
    <x v="7"/>
    <x v="3"/>
    <x v="5"/>
    <x v="1"/>
    <n v="0.26505000000000001"/>
  </r>
  <r>
    <x v="8"/>
    <x v="1"/>
    <x v="7"/>
    <x v="4"/>
    <x v="1"/>
    <x v="1"/>
    <n v="30.387658062920362"/>
  </r>
  <r>
    <x v="8"/>
    <x v="1"/>
    <x v="7"/>
    <x v="4"/>
    <x v="2"/>
    <x v="1"/>
    <n v="107.50086902430321"/>
  </r>
  <r>
    <x v="8"/>
    <x v="1"/>
    <x v="7"/>
    <x v="4"/>
    <x v="3"/>
    <x v="1"/>
    <n v="62.730592600759273"/>
  </r>
  <r>
    <x v="8"/>
    <x v="1"/>
    <x v="7"/>
    <x v="4"/>
    <x v="4"/>
    <x v="1"/>
    <n v="0.35877019432851354"/>
  </r>
  <r>
    <x v="8"/>
    <x v="1"/>
    <x v="7"/>
    <x v="5"/>
    <x v="1"/>
    <x v="1"/>
    <n v="14.774941007398473"/>
  </r>
  <r>
    <x v="8"/>
    <x v="1"/>
    <x v="7"/>
    <x v="5"/>
    <x v="2"/>
    <x v="1"/>
    <n v="2.3766931483230804"/>
  </r>
  <r>
    <x v="8"/>
    <x v="1"/>
    <x v="7"/>
    <x v="5"/>
    <x v="3"/>
    <x v="1"/>
    <n v="9.2319999999999993"/>
  </r>
  <r>
    <x v="8"/>
    <x v="1"/>
    <x v="7"/>
    <x v="5"/>
    <x v="4"/>
    <x v="1"/>
    <n v="7.0399999999999991"/>
  </r>
  <r>
    <x v="8"/>
    <x v="1"/>
    <x v="7"/>
    <x v="6"/>
    <x v="2"/>
    <x v="1"/>
    <n v="0.1647963432442299"/>
  </r>
  <r>
    <x v="8"/>
    <x v="1"/>
    <x v="7"/>
    <x v="6"/>
    <x v="3"/>
    <x v="1"/>
    <n v="272.95629002580148"/>
  </r>
  <r>
    <x v="8"/>
    <x v="1"/>
    <x v="7"/>
    <x v="6"/>
    <x v="4"/>
    <x v="1"/>
    <n v="0.191"/>
  </r>
  <r>
    <x v="8"/>
    <x v="1"/>
    <x v="7"/>
    <x v="7"/>
    <x v="1"/>
    <x v="1"/>
    <n v="131.5681822900778"/>
  </r>
  <r>
    <x v="8"/>
    <x v="1"/>
    <x v="7"/>
    <x v="7"/>
    <x v="2"/>
    <x v="1"/>
    <n v="5"/>
  </r>
  <r>
    <x v="8"/>
    <x v="1"/>
    <x v="7"/>
    <x v="7"/>
    <x v="3"/>
    <x v="1"/>
    <n v="66.808000000000007"/>
  </r>
  <r>
    <x v="8"/>
    <x v="1"/>
    <x v="7"/>
    <x v="8"/>
    <x v="1"/>
    <x v="1"/>
    <n v="4.25"/>
  </r>
  <r>
    <x v="8"/>
    <x v="1"/>
    <x v="7"/>
    <x v="8"/>
    <x v="2"/>
    <x v="1"/>
    <n v="0.73"/>
  </r>
  <r>
    <x v="8"/>
    <x v="1"/>
    <x v="7"/>
    <x v="8"/>
    <x v="3"/>
    <x v="1"/>
    <n v="2.7770000000000001"/>
  </r>
  <r>
    <x v="8"/>
    <x v="1"/>
    <x v="7"/>
    <x v="8"/>
    <x v="4"/>
    <x v="1"/>
    <n v="4.38"/>
  </r>
  <r>
    <x v="8"/>
    <x v="1"/>
    <x v="8"/>
    <x v="0"/>
    <x v="0"/>
    <x v="1"/>
    <n v="3.2"/>
  </r>
  <r>
    <x v="8"/>
    <x v="1"/>
    <x v="8"/>
    <x v="0"/>
    <x v="2"/>
    <x v="1"/>
    <n v="4.4470145999999993"/>
  </r>
  <r>
    <x v="8"/>
    <x v="1"/>
    <x v="8"/>
    <x v="0"/>
    <x v="3"/>
    <x v="1"/>
    <n v="220.62121200000001"/>
  </r>
  <r>
    <x v="8"/>
    <x v="1"/>
    <x v="8"/>
    <x v="0"/>
    <x v="4"/>
    <x v="1"/>
    <n v="33.822800000000001"/>
  </r>
  <r>
    <x v="8"/>
    <x v="1"/>
    <x v="8"/>
    <x v="0"/>
    <x v="5"/>
    <x v="1"/>
    <n v="49.198592315400013"/>
  </r>
  <r>
    <x v="8"/>
    <x v="1"/>
    <x v="8"/>
    <x v="1"/>
    <x v="0"/>
    <x v="1"/>
    <n v="40.730000000000004"/>
  </r>
  <r>
    <x v="8"/>
    <x v="1"/>
    <x v="8"/>
    <x v="1"/>
    <x v="1"/>
    <x v="1"/>
    <n v="0.25772082475787128"/>
  </r>
  <r>
    <x v="8"/>
    <x v="1"/>
    <x v="8"/>
    <x v="1"/>
    <x v="2"/>
    <x v="1"/>
    <n v="0.15"/>
  </r>
  <r>
    <x v="8"/>
    <x v="1"/>
    <x v="8"/>
    <x v="1"/>
    <x v="3"/>
    <x v="1"/>
    <n v="28.44"/>
  </r>
  <r>
    <x v="8"/>
    <x v="1"/>
    <x v="8"/>
    <x v="1"/>
    <x v="4"/>
    <x v="1"/>
    <n v="9.91"/>
  </r>
  <r>
    <x v="8"/>
    <x v="1"/>
    <x v="8"/>
    <x v="2"/>
    <x v="0"/>
    <x v="1"/>
    <n v="51.4"/>
  </r>
  <r>
    <x v="8"/>
    <x v="1"/>
    <x v="8"/>
    <x v="2"/>
    <x v="1"/>
    <x v="1"/>
    <n v="0.45760000000000001"/>
  </r>
  <r>
    <x v="8"/>
    <x v="1"/>
    <x v="8"/>
    <x v="2"/>
    <x v="2"/>
    <x v="1"/>
    <n v="2.1830000000000003"/>
  </r>
  <r>
    <x v="8"/>
    <x v="1"/>
    <x v="8"/>
    <x v="2"/>
    <x v="3"/>
    <x v="1"/>
    <n v="10.828999999999999"/>
  </r>
  <r>
    <x v="8"/>
    <x v="1"/>
    <x v="8"/>
    <x v="2"/>
    <x v="4"/>
    <x v="1"/>
    <n v="9.0431000000000008"/>
  </r>
  <r>
    <x v="8"/>
    <x v="1"/>
    <x v="8"/>
    <x v="3"/>
    <x v="1"/>
    <x v="1"/>
    <n v="707.4144"/>
  </r>
  <r>
    <x v="8"/>
    <x v="1"/>
    <x v="8"/>
    <x v="3"/>
    <x v="2"/>
    <x v="1"/>
    <n v="9.34"/>
  </r>
  <r>
    <x v="8"/>
    <x v="1"/>
    <x v="8"/>
    <x v="3"/>
    <x v="3"/>
    <x v="1"/>
    <n v="1.6679999999999999"/>
  </r>
  <r>
    <x v="8"/>
    <x v="1"/>
    <x v="8"/>
    <x v="3"/>
    <x v="5"/>
    <x v="1"/>
    <n v="1.3950000000000001E-2"/>
  </r>
  <r>
    <x v="8"/>
    <x v="1"/>
    <x v="8"/>
    <x v="4"/>
    <x v="1"/>
    <x v="1"/>
    <n v="10.752902741849415"/>
  </r>
  <r>
    <x v="8"/>
    <x v="1"/>
    <x v="8"/>
    <x v="4"/>
    <x v="2"/>
    <x v="1"/>
    <n v="288.64298123271459"/>
  </r>
  <r>
    <x v="8"/>
    <x v="1"/>
    <x v="8"/>
    <x v="4"/>
    <x v="3"/>
    <x v="1"/>
    <n v="985.35143358296784"/>
  </r>
  <r>
    <x v="8"/>
    <x v="1"/>
    <x v="8"/>
    <x v="4"/>
    <x v="4"/>
    <x v="1"/>
    <n v="0.63553577281050966"/>
  </r>
  <r>
    <x v="8"/>
    <x v="1"/>
    <x v="8"/>
    <x v="5"/>
    <x v="1"/>
    <x v="1"/>
    <n v="2.4443840588998325"/>
  </r>
  <r>
    <x v="8"/>
    <x v="1"/>
    <x v="8"/>
    <x v="5"/>
    <x v="2"/>
    <x v="1"/>
    <n v="0.29954622234516526"/>
  </r>
  <r>
    <x v="8"/>
    <x v="1"/>
    <x v="8"/>
    <x v="5"/>
    <x v="3"/>
    <x v="1"/>
    <n v="28.026350979695927"/>
  </r>
  <r>
    <x v="8"/>
    <x v="1"/>
    <x v="8"/>
    <x v="5"/>
    <x v="4"/>
    <x v="1"/>
    <n v="9.5399999999999991"/>
  </r>
  <r>
    <x v="8"/>
    <x v="1"/>
    <x v="8"/>
    <x v="6"/>
    <x v="1"/>
    <x v="1"/>
    <n v="396.79053469845849"/>
  </r>
  <r>
    <x v="8"/>
    <x v="1"/>
    <x v="8"/>
    <x v="6"/>
    <x v="2"/>
    <x v="1"/>
    <n v="1.6947087752773808"/>
  </r>
  <r>
    <x v="8"/>
    <x v="1"/>
    <x v="8"/>
    <x v="6"/>
    <x v="3"/>
    <x v="1"/>
    <n v="404.98845147429296"/>
  </r>
  <r>
    <x v="8"/>
    <x v="1"/>
    <x v="8"/>
    <x v="6"/>
    <x v="4"/>
    <x v="1"/>
    <n v="0.17597838765653379"/>
  </r>
  <r>
    <x v="8"/>
    <x v="1"/>
    <x v="8"/>
    <x v="6"/>
    <x v="5"/>
    <x v="1"/>
    <n v="0.14440677966101695"/>
  </r>
  <r>
    <x v="8"/>
    <x v="1"/>
    <x v="8"/>
    <x v="7"/>
    <x v="1"/>
    <x v="1"/>
    <n v="21.851652669983146"/>
  </r>
  <r>
    <x v="8"/>
    <x v="1"/>
    <x v="8"/>
    <x v="7"/>
    <x v="2"/>
    <x v="1"/>
    <n v="3.8883388435345165"/>
  </r>
  <r>
    <x v="8"/>
    <x v="1"/>
    <x v="8"/>
    <x v="7"/>
    <x v="3"/>
    <x v="1"/>
    <n v="52.068128606705415"/>
  </r>
  <r>
    <x v="8"/>
    <x v="1"/>
    <x v="8"/>
    <x v="8"/>
    <x v="1"/>
    <x v="1"/>
    <n v="143.47"/>
  </r>
  <r>
    <x v="8"/>
    <x v="1"/>
    <x v="8"/>
    <x v="8"/>
    <x v="2"/>
    <x v="1"/>
    <n v="534.39441854411939"/>
  </r>
  <r>
    <x v="8"/>
    <x v="1"/>
    <x v="8"/>
    <x v="8"/>
    <x v="3"/>
    <x v="1"/>
    <n v="1322.7837999999999"/>
  </r>
  <r>
    <x v="8"/>
    <x v="1"/>
    <x v="9"/>
    <x v="0"/>
    <x v="0"/>
    <x v="1"/>
    <n v="73.05"/>
  </r>
  <r>
    <x v="8"/>
    <x v="1"/>
    <x v="9"/>
    <x v="0"/>
    <x v="2"/>
    <x v="1"/>
    <n v="21.827215200000001"/>
  </r>
  <r>
    <x v="8"/>
    <x v="1"/>
    <x v="9"/>
    <x v="0"/>
    <x v="3"/>
    <x v="1"/>
    <n v="537.61850100000004"/>
  </r>
  <r>
    <x v="8"/>
    <x v="1"/>
    <x v="9"/>
    <x v="0"/>
    <x v="4"/>
    <x v="1"/>
    <n v="26.812500000000004"/>
  </r>
  <r>
    <x v="8"/>
    <x v="1"/>
    <x v="9"/>
    <x v="1"/>
    <x v="0"/>
    <x v="1"/>
    <n v="54.105000000000004"/>
  </r>
  <r>
    <x v="8"/>
    <x v="1"/>
    <x v="9"/>
    <x v="1"/>
    <x v="1"/>
    <x v="1"/>
    <n v="760.21882485136257"/>
  </r>
  <r>
    <x v="8"/>
    <x v="1"/>
    <x v="9"/>
    <x v="1"/>
    <x v="2"/>
    <x v="1"/>
    <n v="2.52"/>
  </r>
  <r>
    <x v="8"/>
    <x v="1"/>
    <x v="9"/>
    <x v="1"/>
    <x v="3"/>
    <x v="1"/>
    <n v="9.2430000000000003"/>
  </r>
  <r>
    <x v="8"/>
    <x v="1"/>
    <x v="9"/>
    <x v="1"/>
    <x v="4"/>
    <x v="1"/>
    <n v="3.35"/>
  </r>
  <r>
    <x v="8"/>
    <x v="1"/>
    <x v="9"/>
    <x v="1"/>
    <x v="5"/>
    <x v="1"/>
    <n v="0.36399999999999999"/>
  </r>
  <r>
    <x v="8"/>
    <x v="1"/>
    <x v="9"/>
    <x v="2"/>
    <x v="0"/>
    <x v="1"/>
    <n v="44.379999999999995"/>
  </r>
  <r>
    <x v="8"/>
    <x v="1"/>
    <x v="9"/>
    <x v="2"/>
    <x v="1"/>
    <x v="1"/>
    <n v="293.52180000000004"/>
  </r>
  <r>
    <x v="8"/>
    <x v="1"/>
    <x v="9"/>
    <x v="2"/>
    <x v="2"/>
    <x v="1"/>
    <n v="0.6"/>
  </r>
  <r>
    <x v="8"/>
    <x v="1"/>
    <x v="9"/>
    <x v="2"/>
    <x v="3"/>
    <x v="1"/>
    <n v="4.0924000000000005"/>
  </r>
  <r>
    <x v="8"/>
    <x v="1"/>
    <x v="9"/>
    <x v="2"/>
    <x v="4"/>
    <x v="1"/>
    <n v="17.93"/>
  </r>
  <r>
    <x v="8"/>
    <x v="1"/>
    <x v="9"/>
    <x v="2"/>
    <x v="5"/>
    <x v="1"/>
    <n v="0.30430000000000001"/>
  </r>
  <r>
    <x v="8"/>
    <x v="1"/>
    <x v="9"/>
    <x v="3"/>
    <x v="1"/>
    <x v="1"/>
    <n v="489.95319999999998"/>
  </r>
  <r>
    <x v="8"/>
    <x v="1"/>
    <x v="9"/>
    <x v="3"/>
    <x v="2"/>
    <x v="1"/>
    <n v="35.910000000000004"/>
  </r>
  <r>
    <x v="8"/>
    <x v="1"/>
    <x v="9"/>
    <x v="3"/>
    <x v="3"/>
    <x v="1"/>
    <n v="9.2295999999999996"/>
  </r>
  <r>
    <x v="8"/>
    <x v="1"/>
    <x v="9"/>
    <x v="3"/>
    <x v="4"/>
    <x v="1"/>
    <n v="23.4513"/>
  </r>
  <r>
    <x v="8"/>
    <x v="1"/>
    <x v="9"/>
    <x v="3"/>
    <x v="5"/>
    <x v="1"/>
    <n v="1.12995"/>
  </r>
  <r>
    <x v="8"/>
    <x v="1"/>
    <x v="9"/>
    <x v="4"/>
    <x v="1"/>
    <x v="1"/>
    <n v="0.3606843686993515"/>
  </r>
  <r>
    <x v="8"/>
    <x v="1"/>
    <x v="9"/>
    <x v="4"/>
    <x v="2"/>
    <x v="1"/>
    <n v="35.217158776263311"/>
  </r>
  <r>
    <x v="8"/>
    <x v="1"/>
    <x v="9"/>
    <x v="4"/>
    <x v="3"/>
    <x v="1"/>
    <n v="42.681605838737362"/>
  </r>
  <r>
    <x v="8"/>
    <x v="1"/>
    <x v="9"/>
    <x v="4"/>
    <x v="4"/>
    <x v="1"/>
    <n v="1.2300692376977607"/>
  </r>
  <r>
    <x v="8"/>
    <x v="1"/>
    <x v="9"/>
    <x v="5"/>
    <x v="1"/>
    <x v="1"/>
    <n v="223.48683151521155"/>
  </r>
  <r>
    <x v="8"/>
    <x v="1"/>
    <x v="9"/>
    <x v="5"/>
    <x v="2"/>
    <x v="1"/>
    <n v="19.435951446497"/>
  </r>
  <r>
    <x v="8"/>
    <x v="1"/>
    <x v="9"/>
    <x v="5"/>
    <x v="3"/>
    <x v="1"/>
    <n v="4.7974435932872881"/>
  </r>
  <r>
    <x v="8"/>
    <x v="1"/>
    <x v="9"/>
    <x v="5"/>
    <x v="4"/>
    <x v="1"/>
    <n v="19.580000000000002"/>
  </r>
  <r>
    <x v="8"/>
    <x v="1"/>
    <x v="9"/>
    <x v="6"/>
    <x v="1"/>
    <x v="1"/>
    <n v="950.85846525513705"/>
  </r>
  <r>
    <x v="8"/>
    <x v="1"/>
    <x v="9"/>
    <x v="6"/>
    <x v="2"/>
    <x v="1"/>
    <n v="0.16026702166830831"/>
  </r>
  <r>
    <x v="8"/>
    <x v="1"/>
    <x v="9"/>
    <x v="6"/>
    <x v="3"/>
    <x v="1"/>
    <n v="191.48597740222971"/>
  </r>
  <r>
    <x v="8"/>
    <x v="1"/>
    <x v="9"/>
    <x v="7"/>
    <x v="1"/>
    <x v="1"/>
    <n v="1778.4813692411556"/>
  </r>
  <r>
    <x v="8"/>
    <x v="1"/>
    <x v="9"/>
    <x v="7"/>
    <x v="2"/>
    <x v="1"/>
    <n v="0.27125765770700111"/>
  </r>
  <r>
    <x v="8"/>
    <x v="1"/>
    <x v="9"/>
    <x v="7"/>
    <x v="3"/>
    <x v="1"/>
    <n v="56.326300000000003"/>
  </r>
  <r>
    <x v="8"/>
    <x v="1"/>
    <x v="9"/>
    <x v="7"/>
    <x v="4"/>
    <x v="1"/>
    <n v="9.3643867098098021E-2"/>
  </r>
  <r>
    <x v="8"/>
    <x v="1"/>
    <x v="9"/>
    <x v="8"/>
    <x v="1"/>
    <x v="1"/>
    <n v="350.25599999999997"/>
  </r>
  <r>
    <x v="8"/>
    <x v="1"/>
    <x v="9"/>
    <x v="8"/>
    <x v="2"/>
    <x v="1"/>
    <n v="21.656128437002295"/>
  </r>
  <r>
    <x v="8"/>
    <x v="1"/>
    <x v="9"/>
    <x v="8"/>
    <x v="3"/>
    <x v="1"/>
    <n v="540.47455899812724"/>
  </r>
  <r>
    <x v="8"/>
    <x v="1"/>
    <x v="9"/>
    <x v="8"/>
    <x v="5"/>
    <x v="1"/>
    <n v="8.4394549977537439E-2"/>
  </r>
  <r>
    <x v="8"/>
    <x v="1"/>
    <x v="10"/>
    <x v="0"/>
    <x v="0"/>
    <x v="1"/>
    <n v="39.08"/>
  </r>
  <r>
    <x v="8"/>
    <x v="1"/>
    <x v="10"/>
    <x v="0"/>
    <x v="1"/>
    <x v="1"/>
    <n v="38.171555289257299"/>
  </r>
  <r>
    <x v="8"/>
    <x v="1"/>
    <x v="10"/>
    <x v="0"/>
    <x v="2"/>
    <x v="1"/>
    <n v="9.5823840000000011"/>
  </r>
  <r>
    <x v="8"/>
    <x v="1"/>
    <x v="10"/>
    <x v="0"/>
    <x v="3"/>
    <x v="1"/>
    <n v="616.10398499999997"/>
  </r>
  <r>
    <x v="8"/>
    <x v="1"/>
    <x v="10"/>
    <x v="0"/>
    <x v="4"/>
    <x v="1"/>
    <n v="32.576500000000003"/>
  </r>
  <r>
    <x v="8"/>
    <x v="1"/>
    <x v="10"/>
    <x v="0"/>
    <x v="5"/>
    <x v="1"/>
    <n v="51.831865628400024"/>
  </r>
  <r>
    <x v="8"/>
    <x v="1"/>
    <x v="10"/>
    <x v="1"/>
    <x v="0"/>
    <x v="1"/>
    <n v="39.01"/>
  </r>
  <r>
    <x v="8"/>
    <x v="1"/>
    <x v="10"/>
    <x v="1"/>
    <x v="1"/>
    <x v="1"/>
    <n v="395.56811389659902"/>
  </r>
  <r>
    <x v="8"/>
    <x v="1"/>
    <x v="10"/>
    <x v="1"/>
    <x v="2"/>
    <x v="1"/>
    <n v="1.37"/>
  </r>
  <r>
    <x v="8"/>
    <x v="1"/>
    <x v="10"/>
    <x v="1"/>
    <x v="3"/>
    <x v="1"/>
    <n v="1.738"/>
  </r>
  <r>
    <x v="8"/>
    <x v="1"/>
    <x v="10"/>
    <x v="1"/>
    <x v="4"/>
    <x v="1"/>
    <n v="3.8450000000000002"/>
  </r>
  <r>
    <x v="8"/>
    <x v="1"/>
    <x v="10"/>
    <x v="1"/>
    <x v="5"/>
    <x v="1"/>
    <n v="333.02080000000001"/>
  </r>
  <r>
    <x v="8"/>
    <x v="1"/>
    <x v="10"/>
    <x v="2"/>
    <x v="0"/>
    <x v="1"/>
    <n v="24.68"/>
  </r>
  <r>
    <x v="8"/>
    <x v="1"/>
    <x v="10"/>
    <x v="2"/>
    <x v="1"/>
    <x v="1"/>
    <n v="15.6112"/>
  </r>
  <r>
    <x v="8"/>
    <x v="1"/>
    <x v="10"/>
    <x v="2"/>
    <x v="2"/>
    <x v="1"/>
    <n v="50.602000000000004"/>
  </r>
  <r>
    <x v="8"/>
    <x v="1"/>
    <x v="10"/>
    <x v="2"/>
    <x v="3"/>
    <x v="1"/>
    <n v="33.217600000000004"/>
  </r>
  <r>
    <x v="8"/>
    <x v="1"/>
    <x v="10"/>
    <x v="2"/>
    <x v="4"/>
    <x v="1"/>
    <n v="18.700000000000003"/>
  </r>
  <r>
    <x v="8"/>
    <x v="1"/>
    <x v="10"/>
    <x v="2"/>
    <x v="5"/>
    <x v="1"/>
    <n v="163.51459999999997"/>
  </r>
  <r>
    <x v="8"/>
    <x v="1"/>
    <x v="10"/>
    <x v="3"/>
    <x v="1"/>
    <x v="1"/>
    <n v="2283.5846000000001"/>
  </r>
  <r>
    <x v="8"/>
    <x v="1"/>
    <x v="10"/>
    <x v="3"/>
    <x v="2"/>
    <x v="1"/>
    <n v="43.25"/>
  </r>
  <r>
    <x v="8"/>
    <x v="1"/>
    <x v="10"/>
    <x v="3"/>
    <x v="3"/>
    <x v="1"/>
    <n v="4.2534000000000001"/>
  </r>
  <r>
    <x v="8"/>
    <x v="1"/>
    <x v="10"/>
    <x v="3"/>
    <x v="4"/>
    <x v="1"/>
    <n v="31.323449999999998"/>
  </r>
  <r>
    <x v="8"/>
    <x v="1"/>
    <x v="10"/>
    <x v="3"/>
    <x v="5"/>
    <x v="1"/>
    <n v="4.1554000000000002"/>
  </r>
  <r>
    <x v="8"/>
    <x v="1"/>
    <x v="10"/>
    <x v="4"/>
    <x v="1"/>
    <x v="1"/>
    <n v="217.58909316391799"/>
  </r>
  <r>
    <x v="8"/>
    <x v="1"/>
    <x v="10"/>
    <x v="4"/>
    <x v="2"/>
    <x v="1"/>
    <n v="22.173037955781421"/>
  </r>
  <r>
    <x v="8"/>
    <x v="1"/>
    <x v="10"/>
    <x v="4"/>
    <x v="3"/>
    <x v="1"/>
    <n v="12.975575624905359"/>
  </r>
  <r>
    <x v="8"/>
    <x v="1"/>
    <x v="10"/>
    <x v="4"/>
    <x v="4"/>
    <x v="1"/>
    <n v="1.8451038565466409"/>
  </r>
  <r>
    <x v="8"/>
    <x v="1"/>
    <x v="10"/>
    <x v="4"/>
    <x v="5"/>
    <x v="1"/>
    <n v="3.8675656999897505"/>
  </r>
  <r>
    <x v="8"/>
    <x v="1"/>
    <x v="10"/>
    <x v="5"/>
    <x v="1"/>
    <x v="1"/>
    <n v="271.61743459931137"/>
  </r>
  <r>
    <x v="8"/>
    <x v="1"/>
    <x v="10"/>
    <x v="5"/>
    <x v="2"/>
    <x v="1"/>
    <n v="19.053597397515492"/>
  </r>
  <r>
    <x v="8"/>
    <x v="1"/>
    <x v="10"/>
    <x v="5"/>
    <x v="3"/>
    <x v="1"/>
    <n v="74.734925442465396"/>
  </r>
  <r>
    <x v="8"/>
    <x v="1"/>
    <x v="10"/>
    <x v="5"/>
    <x v="4"/>
    <x v="1"/>
    <n v="13.74"/>
  </r>
  <r>
    <x v="8"/>
    <x v="1"/>
    <x v="10"/>
    <x v="5"/>
    <x v="5"/>
    <x v="1"/>
    <n v="36.640945856151042"/>
  </r>
  <r>
    <x v="8"/>
    <x v="1"/>
    <x v="10"/>
    <x v="6"/>
    <x v="1"/>
    <x v="1"/>
    <n v="4853.2914250721597"/>
  </r>
  <r>
    <x v="8"/>
    <x v="1"/>
    <x v="10"/>
    <x v="6"/>
    <x v="3"/>
    <x v="1"/>
    <n v="153.75516874712497"/>
  </r>
  <r>
    <x v="8"/>
    <x v="1"/>
    <x v="10"/>
    <x v="6"/>
    <x v="5"/>
    <x v="1"/>
    <n v="117.17671663671534"/>
  </r>
  <r>
    <x v="8"/>
    <x v="1"/>
    <x v="10"/>
    <x v="7"/>
    <x v="1"/>
    <x v="1"/>
    <n v="346.91300000000001"/>
  </r>
  <r>
    <x v="8"/>
    <x v="1"/>
    <x v="10"/>
    <x v="7"/>
    <x v="2"/>
    <x v="1"/>
    <n v="5.0730000000000004"/>
  </r>
  <r>
    <x v="8"/>
    <x v="1"/>
    <x v="10"/>
    <x v="7"/>
    <x v="3"/>
    <x v="1"/>
    <n v="111.26349999999999"/>
  </r>
  <r>
    <x v="8"/>
    <x v="1"/>
    <x v="10"/>
    <x v="7"/>
    <x v="5"/>
    <x v="1"/>
    <n v="4.8589815732071147"/>
  </r>
  <r>
    <x v="8"/>
    <x v="1"/>
    <x v="10"/>
    <x v="8"/>
    <x v="1"/>
    <x v="1"/>
    <n v="316.16820000000001"/>
  </r>
  <r>
    <x v="8"/>
    <x v="1"/>
    <x v="10"/>
    <x v="8"/>
    <x v="2"/>
    <x v="1"/>
    <n v="3.7194354210472778"/>
  </r>
  <r>
    <x v="8"/>
    <x v="1"/>
    <x v="10"/>
    <x v="8"/>
    <x v="3"/>
    <x v="1"/>
    <n v="182.34"/>
  </r>
  <r>
    <x v="8"/>
    <x v="1"/>
    <x v="10"/>
    <x v="8"/>
    <x v="4"/>
    <x v="1"/>
    <n v="0.01"/>
  </r>
  <r>
    <x v="8"/>
    <x v="1"/>
    <x v="10"/>
    <x v="8"/>
    <x v="5"/>
    <x v="1"/>
    <n v="1.26"/>
  </r>
  <r>
    <x v="8"/>
    <x v="1"/>
    <x v="11"/>
    <x v="0"/>
    <x v="0"/>
    <x v="1"/>
    <n v="32.49"/>
  </r>
  <r>
    <x v="8"/>
    <x v="1"/>
    <x v="11"/>
    <x v="0"/>
    <x v="1"/>
    <x v="1"/>
    <n v="3.9489364803602167"/>
  </r>
  <r>
    <x v="8"/>
    <x v="1"/>
    <x v="11"/>
    <x v="0"/>
    <x v="2"/>
    <x v="1"/>
    <n v="171.2805654"/>
  </r>
  <r>
    <x v="8"/>
    <x v="1"/>
    <x v="11"/>
    <x v="0"/>
    <x v="3"/>
    <x v="1"/>
    <n v="150.47172"/>
  </r>
  <r>
    <x v="8"/>
    <x v="1"/>
    <x v="11"/>
    <x v="0"/>
    <x v="4"/>
    <x v="1"/>
    <n v="30.153200000000002"/>
  </r>
  <r>
    <x v="8"/>
    <x v="1"/>
    <x v="11"/>
    <x v="0"/>
    <x v="5"/>
    <x v="1"/>
    <n v="740.1603278732"/>
  </r>
  <r>
    <x v="8"/>
    <x v="1"/>
    <x v="11"/>
    <x v="1"/>
    <x v="0"/>
    <x v="1"/>
    <n v="33.67"/>
  </r>
  <r>
    <x v="8"/>
    <x v="1"/>
    <x v="11"/>
    <x v="1"/>
    <x v="1"/>
    <x v="1"/>
    <n v="36.308316193829512"/>
  </r>
  <r>
    <x v="8"/>
    <x v="1"/>
    <x v="11"/>
    <x v="1"/>
    <x v="2"/>
    <x v="1"/>
    <n v="24.315000000000001"/>
  </r>
  <r>
    <x v="8"/>
    <x v="1"/>
    <x v="11"/>
    <x v="1"/>
    <x v="3"/>
    <x v="1"/>
    <n v="11.668300000000002"/>
  </r>
  <r>
    <x v="8"/>
    <x v="1"/>
    <x v="11"/>
    <x v="1"/>
    <x v="4"/>
    <x v="1"/>
    <n v="38.572000000000003"/>
  </r>
  <r>
    <x v="8"/>
    <x v="1"/>
    <x v="11"/>
    <x v="1"/>
    <x v="5"/>
    <x v="1"/>
    <n v="1277.0116"/>
  </r>
  <r>
    <x v="8"/>
    <x v="1"/>
    <x v="11"/>
    <x v="2"/>
    <x v="0"/>
    <x v="1"/>
    <n v="4.45"/>
  </r>
  <r>
    <x v="8"/>
    <x v="1"/>
    <x v="11"/>
    <x v="2"/>
    <x v="1"/>
    <x v="1"/>
    <n v="972.53200000000015"/>
  </r>
  <r>
    <x v="8"/>
    <x v="1"/>
    <x v="11"/>
    <x v="2"/>
    <x v="2"/>
    <x v="1"/>
    <n v="205.149"/>
  </r>
  <r>
    <x v="8"/>
    <x v="1"/>
    <x v="11"/>
    <x v="2"/>
    <x v="3"/>
    <x v="1"/>
    <n v="2.08"/>
  </r>
  <r>
    <x v="8"/>
    <x v="1"/>
    <x v="11"/>
    <x v="2"/>
    <x v="4"/>
    <x v="1"/>
    <n v="20.900000000000002"/>
  </r>
  <r>
    <x v="8"/>
    <x v="1"/>
    <x v="11"/>
    <x v="2"/>
    <x v="5"/>
    <x v="1"/>
    <n v="1317.1309000000001"/>
  </r>
  <r>
    <x v="8"/>
    <x v="1"/>
    <x v="11"/>
    <x v="3"/>
    <x v="1"/>
    <x v="1"/>
    <n v="730.76740000000007"/>
  </r>
  <r>
    <x v="8"/>
    <x v="1"/>
    <x v="11"/>
    <x v="3"/>
    <x v="2"/>
    <x v="1"/>
    <n v="496.33"/>
  </r>
  <r>
    <x v="8"/>
    <x v="1"/>
    <x v="11"/>
    <x v="3"/>
    <x v="3"/>
    <x v="1"/>
    <n v="395.78859999999997"/>
  </r>
  <r>
    <x v="8"/>
    <x v="1"/>
    <x v="11"/>
    <x v="3"/>
    <x v="4"/>
    <x v="1"/>
    <n v="32.938249999999996"/>
  </r>
  <r>
    <x v="8"/>
    <x v="1"/>
    <x v="11"/>
    <x v="3"/>
    <x v="5"/>
    <x v="1"/>
    <n v="77.57705"/>
  </r>
  <r>
    <x v="8"/>
    <x v="1"/>
    <x v="11"/>
    <x v="4"/>
    <x v="1"/>
    <x v="1"/>
    <n v="47.948478263970038"/>
  </r>
  <r>
    <x v="8"/>
    <x v="1"/>
    <x v="11"/>
    <x v="4"/>
    <x v="2"/>
    <x v="1"/>
    <n v="19.320251351000319"/>
  </r>
  <r>
    <x v="8"/>
    <x v="1"/>
    <x v="11"/>
    <x v="4"/>
    <x v="3"/>
    <x v="1"/>
    <n v="0.45931241150107466"/>
  </r>
  <r>
    <x v="8"/>
    <x v="1"/>
    <x v="11"/>
    <x v="4"/>
    <x v="4"/>
    <x v="1"/>
    <n v="1.8963567414507143"/>
  </r>
  <r>
    <x v="8"/>
    <x v="1"/>
    <x v="11"/>
    <x v="4"/>
    <x v="5"/>
    <x v="1"/>
    <n v="83.348494531529525"/>
  </r>
  <r>
    <x v="8"/>
    <x v="1"/>
    <x v="11"/>
    <x v="5"/>
    <x v="1"/>
    <x v="1"/>
    <n v="10.177147021588873"/>
  </r>
  <r>
    <x v="8"/>
    <x v="1"/>
    <x v="11"/>
    <x v="5"/>
    <x v="2"/>
    <x v="1"/>
    <n v="63.662688319311279"/>
  </r>
  <r>
    <x v="8"/>
    <x v="1"/>
    <x v="11"/>
    <x v="5"/>
    <x v="3"/>
    <x v="1"/>
    <n v="30.677376257884024"/>
  </r>
  <r>
    <x v="8"/>
    <x v="1"/>
    <x v="11"/>
    <x v="5"/>
    <x v="4"/>
    <x v="1"/>
    <n v="30.91"/>
  </r>
  <r>
    <x v="8"/>
    <x v="1"/>
    <x v="11"/>
    <x v="5"/>
    <x v="5"/>
    <x v="1"/>
    <n v="397.72892553361152"/>
  </r>
  <r>
    <x v="8"/>
    <x v="1"/>
    <x v="11"/>
    <x v="6"/>
    <x v="1"/>
    <x v="1"/>
    <n v="3735.9742495628898"/>
  </r>
  <r>
    <x v="8"/>
    <x v="1"/>
    <x v="11"/>
    <x v="6"/>
    <x v="3"/>
    <x v="1"/>
    <n v="5.9149497498868717"/>
  </r>
  <r>
    <x v="8"/>
    <x v="1"/>
    <x v="11"/>
    <x v="6"/>
    <x v="5"/>
    <x v="1"/>
    <n v="397.68955920000008"/>
  </r>
  <r>
    <x v="8"/>
    <x v="1"/>
    <x v="11"/>
    <x v="7"/>
    <x v="1"/>
    <x v="1"/>
    <n v="1679.5445"/>
  </r>
  <r>
    <x v="8"/>
    <x v="1"/>
    <x v="11"/>
    <x v="7"/>
    <x v="2"/>
    <x v="1"/>
    <n v="19.950801358578826"/>
  </r>
  <r>
    <x v="8"/>
    <x v="1"/>
    <x v="11"/>
    <x v="7"/>
    <x v="3"/>
    <x v="1"/>
    <n v="14.248010095040504"/>
  </r>
  <r>
    <x v="8"/>
    <x v="1"/>
    <x v="11"/>
    <x v="7"/>
    <x v="4"/>
    <x v="1"/>
    <n v="7.8036555915081685E-2"/>
  </r>
  <r>
    <x v="8"/>
    <x v="1"/>
    <x v="11"/>
    <x v="7"/>
    <x v="5"/>
    <x v="1"/>
    <n v="428.10727304051113"/>
  </r>
  <r>
    <x v="8"/>
    <x v="1"/>
    <x v="11"/>
    <x v="8"/>
    <x v="0"/>
    <x v="1"/>
    <n v="117"/>
  </r>
  <r>
    <x v="8"/>
    <x v="1"/>
    <x v="11"/>
    <x v="8"/>
    <x v="1"/>
    <x v="1"/>
    <n v="263.48750000000001"/>
  </r>
  <r>
    <x v="8"/>
    <x v="1"/>
    <x v="11"/>
    <x v="8"/>
    <x v="2"/>
    <x v="1"/>
    <n v="28.313409173613401"/>
  </r>
  <r>
    <x v="8"/>
    <x v="1"/>
    <x v="11"/>
    <x v="8"/>
    <x v="3"/>
    <x v="1"/>
    <n v="273.64"/>
  </r>
  <r>
    <x v="8"/>
    <x v="1"/>
    <x v="11"/>
    <x v="8"/>
    <x v="4"/>
    <x v="1"/>
    <n v="4.5229999999999997"/>
  </r>
  <r>
    <x v="8"/>
    <x v="1"/>
    <x v="11"/>
    <x v="8"/>
    <x v="5"/>
    <x v="1"/>
    <n v="562.55301049999991"/>
  </r>
  <r>
    <x v="9"/>
    <x v="2"/>
    <x v="0"/>
    <x v="0"/>
    <x v="1"/>
    <x v="1"/>
    <n v="0.16240849632617771"/>
  </r>
  <r>
    <x v="9"/>
    <x v="2"/>
    <x v="0"/>
    <x v="0"/>
    <x v="2"/>
    <x v="1"/>
    <n v="29.944950000000002"/>
  </r>
  <r>
    <x v="9"/>
    <x v="2"/>
    <x v="0"/>
    <x v="0"/>
    <x v="3"/>
    <x v="1"/>
    <n v="623.03132499999992"/>
  </r>
  <r>
    <x v="9"/>
    <x v="2"/>
    <x v="0"/>
    <x v="0"/>
    <x v="5"/>
    <x v="1"/>
    <n v="6.7851214200000021"/>
  </r>
  <r>
    <x v="9"/>
    <x v="2"/>
    <x v="0"/>
    <x v="1"/>
    <x v="2"/>
    <x v="1"/>
    <n v="1.052"/>
  </r>
  <r>
    <x v="9"/>
    <x v="2"/>
    <x v="0"/>
    <x v="1"/>
    <x v="3"/>
    <x v="1"/>
    <n v="1.1060000000000001"/>
  </r>
  <r>
    <x v="9"/>
    <x v="2"/>
    <x v="0"/>
    <x v="1"/>
    <x v="5"/>
    <x v="1"/>
    <n v="1.0429999999999999"/>
  </r>
  <r>
    <x v="9"/>
    <x v="2"/>
    <x v="0"/>
    <x v="2"/>
    <x v="1"/>
    <x v="1"/>
    <n v="0.14080000000000001"/>
  </r>
  <r>
    <x v="9"/>
    <x v="2"/>
    <x v="0"/>
    <x v="2"/>
    <x v="2"/>
    <x v="1"/>
    <n v="1.171"/>
  </r>
  <r>
    <x v="9"/>
    <x v="2"/>
    <x v="0"/>
    <x v="2"/>
    <x v="3"/>
    <x v="1"/>
    <n v="0.65"/>
  </r>
  <r>
    <x v="9"/>
    <x v="2"/>
    <x v="0"/>
    <x v="2"/>
    <x v="5"/>
    <x v="1"/>
    <n v="2.5704000000000002"/>
  </r>
  <r>
    <x v="9"/>
    <x v="2"/>
    <x v="0"/>
    <x v="3"/>
    <x v="0"/>
    <x v="1"/>
    <n v="8.5"/>
  </r>
  <r>
    <x v="9"/>
    <x v="2"/>
    <x v="0"/>
    <x v="3"/>
    <x v="5"/>
    <x v="1"/>
    <n v="5.01363"/>
  </r>
  <r>
    <x v="9"/>
    <x v="2"/>
    <x v="0"/>
    <x v="4"/>
    <x v="1"/>
    <x v="1"/>
    <n v="2.3669911695894941"/>
  </r>
  <r>
    <x v="9"/>
    <x v="2"/>
    <x v="0"/>
    <x v="4"/>
    <x v="3"/>
    <x v="1"/>
    <n v="5.7414051437634332E-2"/>
  </r>
  <r>
    <x v="9"/>
    <x v="2"/>
    <x v="0"/>
    <x v="4"/>
    <x v="5"/>
    <x v="1"/>
    <n v="1.857176347348624"/>
  </r>
  <r>
    <x v="9"/>
    <x v="2"/>
    <x v="0"/>
    <x v="5"/>
    <x v="1"/>
    <x v="1"/>
    <n v="0.29134425130512881"/>
  </r>
  <r>
    <x v="9"/>
    <x v="2"/>
    <x v="0"/>
    <x v="5"/>
    <x v="2"/>
    <x v="1"/>
    <n v="1.1844662743890781"/>
  </r>
  <r>
    <x v="9"/>
    <x v="2"/>
    <x v="0"/>
    <x v="5"/>
    <x v="3"/>
    <x v="1"/>
    <n v="2.0989999999999998"/>
  </r>
  <r>
    <x v="9"/>
    <x v="2"/>
    <x v="0"/>
    <x v="5"/>
    <x v="5"/>
    <x v="1"/>
    <n v="4.3343641281483336"/>
  </r>
  <r>
    <x v="9"/>
    <x v="2"/>
    <x v="0"/>
    <x v="6"/>
    <x v="1"/>
    <x v="1"/>
    <n v="52.885577062133663"/>
  </r>
  <r>
    <x v="9"/>
    <x v="2"/>
    <x v="0"/>
    <x v="6"/>
    <x v="2"/>
    <x v="1"/>
    <n v="0.19098926370526079"/>
  </r>
  <r>
    <x v="9"/>
    <x v="2"/>
    <x v="0"/>
    <x v="6"/>
    <x v="3"/>
    <x v="1"/>
    <n v="8.8723960714955812"/>
  </r>
  <r>
    <x v="9"/>
    <x v="2"/>
    <x v="0"/>
    <x v="6"/>
    <x v="5"/>
    <x v="1"/>
    <n v="8.032"/>
  </r>
  <r>
    <x v="9"/>
    <x v="2"/>
    <x v="0"/>
    <x v="7"/>
    <x v="1"/>
    <x v="1"/>
    <n v="0.40786504818365416"/>
  </r>
  <r>
    <x v="9"/>
    <x v="2"/>
    <x v="0"/>
    <x v="7"/>
    <x v="2"/>
    <x v="1"/>
    <n v="37.884999999999998"/>
  </r>
  <r>
    <x v="9"/>
    <x v="2"/>
    <x v="0"/>
    <x v="7"/>
    <x v="3"/>
    <x v="1"/>
    <n v="7.5174103889349571"/>
  </r>
  <r>
    <x v="9"/>
    <x v="2"/>
    <x v="0"/>
    <x v="7"/>
    <x v="5"/>
    <x v="1"/>
    <n v="7.7509797704724841"/>
  </r>
  <r>
    <x v="9"/>
    <x v="2"/>
    <x v="0"/>
    <x v="8"/>
    <x v="1"/>
    <x v="1"/>
    <n v="2.92"/>
  </r>
  <r>
    <x v="9"/>
    <x v="2"/>
    <x v="0"/>
    <x v="8"/>
    <x v="2"/>
    <x v="1"/>
    <n v="3.08"/>
  </r>
  <r>
    <x v="9"/>
    <x v="2"/>
    <x v="0"/>
    <x v="8"/>
    <x v="5"/>
    <x v="1"/>
    <n v="5.9075997534799383"/>
  </r>
  <r>
    <x v="9"/>
    <x v="2"/>
    <x v="1"/>
    <x v="0"/>
    <x v="1"/>
    <x v="1"/>
    <n v="1.1780106761698372"/>
  </r>
  <r>
    <x v="9"/>
    <x v="2"/>
    <x v="1"/>
    <x v="0"/>
    <x v="2"/>
    <x v="1"/>
    <n v="22.091034000000001"/>
  </r>
  <r>
    <x v="9"/>
    <x v="2"/>
    <x v="1"/>
    <x v="0"/>
    <x v="3"/>
    <x v="1"/>
    <n v="229.41639000000001"/>
  </r>
  <r>
    <x v="9"/>
    <x v="2"/>
    <x v="1"/>
    <x v="0"/>
    <x v="5"/>
    <x v="1"/>
    <n v="11.760877128000001"/>
  </r>
  <r>
    <x v="9"/>
    <x v="2"/>
    <x v="1"/>
    <x v="1"/>
    <x v="1"/>
    <x v="1"/>
    <n v="0.32594104307613125"/>
  </r>
  <r>
    <x v="9"/>
    <x v="2"/>
    <x v="1"/>
    <x v="1"/>
    <x v="5"/>
    <x v="1"/>
    <n v="5.2219999999999995"/>
  </r>
  <r>
    <x v="9"/>
    <x v="2"/>
    <x v="1"/>
    <x v="2"/>
    <x v="1"/>
    <x v="1"/>
    <n v="0.39380000000000004"/>
  </r>
  <r>
    <x v="9"/>
    <x v="2"/>
    <x v="1"/>
    <x v="2"/>
    <x v="2"/>
    <x v="1"/>
    <n v="0.45400000000000001"/>
  </r>
  <r>
    <x v="9"/>
    <x v="2"/>
    <x v="1"/>
    <x v="2"/>
    <x v="3"/>
    <x v="1"/>
    <n v="2.1424000000000003"/>
  </r>
  <r>
    <x v="9"/>
    <x v="2"/>
    <x v="1"/>
    <x v="2"/>
    <x v="5"/>
    <x v="1"/>
    <n v="24.931000000000001"/>
  </r>
  <r>
    <x v="9"/>
    <x v="2"/>
    <x v="1"/>
    <x v="3"/>
    <x v="1"/>
    <x v="1"/>
    <n v="0.49851999999999996"/>
  </r>
  <r>
    <x v="9"/>
    <x v="2"/>
    <x v="1"/>
    <x v="3"/>
    <x v="3"/>
    <x v="1"/>
    <n v="2.3073999999999999"/>
  </r>
  <r>
    <x v="9"/>
    <x v="2"/>
    <x v="1"/>
    <x v="3"/>
    <x v="5"/>
    <x v="1"/>
    <n v="5.1001200000000004"/>
  </r>
  <r>
    <x v="9"/>
    <x v="2"/>
    <x v="1"/>
    <x v="4"/>
    <x v="1"/>
    <x v="1"/>
    <n v="4.6302855831779253"/>
  </r>
  <r>
    <x v="9"/>
    <x v="2"/>
    <x v="1"/>
    <x v="4"/>
    <x v="5"/>
    <x v="1"/>
    <n v="2.4719657588847204"/>
  </r>
  <r>
    <x v="9"/>
    <x v="2"/>
    <x v="1"/>
    <x v="5"/>
    <x v="1"/>
    <x v="1"/>
    <n v="1.2298594588724945"/>
  </r>
  <r>
    <x v="9"/>
    <x v="2"/>
    <x v="1"/>
    <x v="5"/>
    <x v="2"/>
    <x v="1"/>
    <n v="2.8879926094499905E-2"/>
  </r>
  <r>
    <x v="9"/>
    <x v="2"/>
    <x v="1"/>
    <x v="5"/>
    <x v="3"/>
    <x v="1"/>
    <n v="1.871"/>
  </r>
  <r>
    <x v="9"/>
    <x v="2"/>
    <x v="1"/>
    <x v="5"/>
    <x v="5"/>
    <x v="1"/>
    <n v="31.173173487000579"/>
  </r>
  <r>
    <x v="9"/>
    <x v="2"/>
    <x v="1"/>
    <x v="6"/>
    <x v="1"/>
    <x v="1"/>
    <n v="107.95599822728111"/>
  </r>
  <r>
    <x v="9"/>
    <x v="2"/>
    <x v="1"/>
    <x v="6"/>
    <x v="2"/>
    <x v="1"/>
    <n v="0.87847136848391916"/>
  </r>
  <r>
    <x v="9"/>
    <x v="2"/>
    <x v="1"/>
    <x v="6"/>
    <x v="3"/>
    <x v="1"/>
    <n v="36.415658531899638"/>
  </r>
  <r>
    <x v="9"/>
    <x v="2"/>
    <x v="1"/>
    <x v="6"/>
    <x v="5"/>
    <x v="1"/>
    <n v="5.7049999999999992"/>
  </r>
  <r>
    <x v="9"/>
    <x v="2"/>
    <x v="1"/>
    <x v="7"/>
    <x v="1"/>
    <x v="1"/>
    <n v="0.31790541681376538"/>
  </r>
  <r>
    <x v="9"/>
    <x v="2"/>
    <x v="1"/>
    <x v="7"/>
    <x v="2"/>
    <x v="1"/>
    <n v="1.6755021209986503"/>
  </r>
  <r>
    <x v="9"/>
    <x v="2"/>
    <x v="1"/>
    <x v="7"/>
    <x v="3"/>
    <x v="1"/>
    <n v="5.0712254423935335"/>
  </r>
  <r>
    <x v="9"/>
    <x v="2"/>
    <x v="1"/>
    <x v="7"/>
    <x v="5"/>
    <x v="1"/>
    <n v="6.7941147154344037"/>
  </r>
  <r>
    <x v="9"/>
    <x v="2"/>
    <x v="1"/>
    <x v="8"/>
    <x v="1"/>
    <x v="1"/>
    <n v="0.29799999999999999"/>
  </r>
  <r>
    <x v="9"/>
    <x v="2"/>
    <x v="1"/>
    <x v="8"/>
    <x v="2"/>
    <x v="1"/>
    <n v="29.120999999999999"/>
  </r>
  <r>
    <x v="9"/>
    <x v="2"/>
    <x v="1"/>
    <x v="8"/>
    <x v="3"/>
    <x v="1"/>
    <n v="1.3953936179464126"/>
  </r>
  <r>
    <x v="9"/>
    <x v="2"/>
    <x v="1"/>
    <x v="8"/>
    <x v="5"/>
    <x v="1"/>
    <n v="10.189109692912201"/>
  </r>
  <r>
    <x v="9"/>
    <x v="2"/>
    <x v="2"/>
    <x v="0"/>
    <x v="2"/>
    <x v="1"/>
    <n v="39.269580000000005"/>
  </r>
  <r>
    <x v="9"/>
    <x v="2"/>
    <x v="2"/>
    <x v="0"/>
    <x v="5"/>
    <x v="1"/>
    <n v="8.3844714690000011"/>
  </r>
  <r>
    <x v="9"/>
    <x v="2"/>
    <x v="2"/>
    <x v="1"/>
    <x v="1"/>
    <x v="1"/>
    <n v="4.5707546273234225"/>
  </r>
  <r>
    <x v="9"/>
    <x v="2"/>
    <x v="2"/>
    <x v="1"/>
    <x v="2"/>
    <x v="1"/>
    <n v="1.1499999999999999"/>
  </r>
  <r>
    <x v="9"/>
    <x v="2"/>
    <x v="2"/>
    <x v="1"/>
    <x v="5"/>
    <x v="1"/>
    <n v="2.1196000000000002"/>
  </r>
  <r>
    <x v="9"/>
    <x v="2"/>
    <x v="2"/>
    <x v="2"/>
    <x v="1"/>
    <x v="1"/>
    <n v="5.7200000000000006"/>
  </r>
  <r>
    <x v="9"/>
    <x v="2"/>
    <x v="2"/>
    <x v="2"/>
    <x v="2"/>
    <x v="1"/>
    <n v="5.8409999999999993"/>
  </r>
  <r>
    <x v="9"/>
    <x v="2"/>
    <x v="2"/>
    <x v="2"/>
    <x v="3"/>
    <x v="1"/>
    <n v="0.79820000000000002"/>
  </r>
  <r>
    <x v="9"/>
    <x v="2"/>
    <x v="2"/>
    <x v="2"/>
    <x v="5"/>
    <x v="1"/>
    <n v="7.4409000000000001"/>
  </r>
  <r>
    <x v="9"/>
    <x v="2"/>
    <x v="2"/>
    <x v="3"/>
    <x v="5"/>
    <x v="1"/>
    <n v="4.5072450000000002"/>
  </r>
  <r>
    <x v="9"/>
    <x v="2"/>
    <x v="2"/>
    <x v="4"/>
    <x v="1"/>
    <x v="1"/>
    <n v="1.352566382622568"/>
  </r>
  <r>
    <x v="9"/>
    <x v="2"/>
    <x v="2"/>
    <x v="4"/>
    <x v="2"/>
    <x v="1"/>
    <n v="1.3772073264460514"/>
  </r>
  <r>
    <x v="9"/>
    <x v="2"/>
    <x v="2"/>
    <x v="4"/>
    <x v="5"/>
    <x v="1"/>
    <n v="0.17419033326856062"/>
  </r>
  <r>
    <x v="9"/>
    <x v="2"/>
    <x v="2"/>
    <x v="5"/>
    <x v="1"/>
    <x v="1"/>
    <n v="0.6824122828459438"/>
  </r>
  <r>
    <x v="9"/>
    <x v="2"/>
    <x v="2"/>
    <x v="5"/>
    <x v="2"/>
    <x v="1"/>
    <n v="0.70009069143671532"/>
  </r>
  <r>
    <x v="9"/>
    <x v="2"/>
    <x v="2"/>
    <x v="5"/>
    <x v="3"/>
    <x v="1"/>
    <n v="0.13200000000000001"/>
  </r>
  <r>
    <x v="9"/>
    <x v="2"/>
    <x v="2"/>
    <x v="5"/>
    <x v="5"/>
    <x v="1"/>
    <n v="46.381712983175326"/>
  </r>
  <r>
    <x v="9"/>
    <x v="2"/>
    <x v="2"/>
    <x v="6"/>
    <x v="1"/>
    <x v="1"/>
    <n v="39.099965184468928"/>
  </r>
  <r>
    <x v="9"/>
    <x v="2"/>
    <x v="2"/>
    <x v="6"/>
    <x v="2"/>
    <x v="1"/>
    <n v="1.291439132528819"/>
  </r>
  <r>
    <x v="9"/>
    <x v="2"/>
    <x v="2"/>
    <x v="6"/>
    <x v="3"/>
    <x v="1"/>
    <n v="61.202302435505615"/>
  </r>
  <r>
    <x v="9"/>
    <x v="2"/>
    <x v="2"/>
    <x v="6"/>
    <x v="5"/>
    <x v="1"/>
    <n v="5.5541756917469973"/>
  </r>
  <r>
    <x v="9"/>
    <x v="2"/>
    <x v="2"/>
    <x v="7"/>
    <x v="1"/>
    <x v="1"/>
    <n v="4.4095961212414284E-2"/>
  </r>
  <r>
    <x v="9"/>
    <x v="2"/>
    <x v="2"/>
    <x v="7"/>
    <x v="2"/>
    <x v="1"/>
    <n v="3.0497434165288198"/>
  </r>
  <r>
    <x v="9"/>
    <x v="2"/>
    <x v="2"/>
    <x v="7"/>
    <x v="3"/>
    <x v="1"/>
    <n v="9.3567077097968099"/>
  </r>
  <r>
    <x v="9"/>
    <x v="2"/>
    <x v="2"/>
    <x v="7"/>
    <x v="5"/>
    <x v="1"/>
    <n v="4.255238021373537"/>
  </r>
  <r>
    <x v="9"/>
    <x v="2"/>
    <x v="2"/>
    <x v="8"/>
    <x v="1"/>
    <x v="1"/>
    <n v="24.414999999999999"/>
  </r>
  <r>
    <x v="9"/>
    <x v="2"/>
    <x v="2"/>
    <x v="8"/>
    <x v="2"/>
    <x v="1"/>
    <n v="20.582000000000001"/>
  </r>
  <r>
    <x v="9"/>
    <x v="2"/>
    <x v="2"/>
    <x v="8"/>
    <x v="5"/>
    <x v="1"/>
    <n v="2.8588704436611057"/>
  </r>
  <r>
    <x v="9"/>
    <x v="2"/>
    <x v="3"/>
    <x v="0"/>
    <x v="1"/>
    <x v="1"/>
    <n v="68.271477349549755"/>
  </r>
  <r>
    <x v="9"/>
    <x v="2"/>
    <x v="3"/>
    <x v="0"/>
    <x v="2"/>
    <x v="1"/>
    <n v="23.334317999999996"/>
  </r>
  <r>
    <x v="9"/>
    <x v="2"/>
    <x v="3"/>
    <x v="0"/>
    <x v="3"/>
    <x v="1"/>
    <n v="212.99166"/>
  </r>
  <r>
    <x v="9"/>
    <x v="2"/>
    <x v="3"/>
    <x v="0"/>
    <x v="5"/>
    <x v="1"/>
    <n v="4.2164683110000016"/>
  </r>
  <r>
    <x v="9"/>
    <x v="2"/>
    <x v="3"/>
    <x v="1"/>
    <x v="1"/>
    <x v="1"/>
    <n v="8.3380266833428945E-2"/>
  </r>
  <r>
    <x v="9"/>
    <x v="2"/>
    <x v="3"/>
    <x v="1"/>
    <x v="2"/>
    <x v="1"/>
    <n v="20.100000000000001"/>
  </r>
  <r>
    <x v="9"/>
    <x v="2"/>
    <x v="3"/>
    <x v="1"/>
    <x v="3"/>
    <x v="1"/>
    <n v="5.7670000000000003"/>
  </r>
  <r>
    <x v="9"/>
    <x v="2"/>
    <x v="3"/>
    <x v="1"/>
    <x v="5"/>
    <x v="1"/>
    <n v="0.252"/>
  </r>
  <r>
    <x v="9"/>
    <x v="2"/>
    <x v="3"/>
    <x v="2"/>
    <x v="1"/>
    <x v="1"/>
    <n v="8.8000000000000005E-3"/>
  </r>
  <r>
    <x v="9"/>
    <x v="2"/>
    <x v="3"/>
    <x v="2"/>
    <x v="2"/>
    <x v="1"/>
    <n v="21.689000000000004"/>
  </r>
  <r>
    <x v="9"/>
    <x v="2"/>
    <x v="3"/>
    <x v="2"/>
    <x v="3"/>
    <x v="1"/>
    <n v="2.3477999999999999"/>
  </r>
  <r>
    <x v="9"/>
    <x v="2"/>
    <x v="3"/>
    <x v="2"/>
    <x v="5"/>
    <x v="1"/>
    <n v="16.0639"/>
  </r>
  <r>
    <x v="9"/>
    <x v="2"/>
    <x v="3"/>
    <x v="3"/>
    <x v="0"/>
    <x v="1"/>
    <n v="259.5"/>
  </r>
  <r>
    <x v="9"/>
    <x v="2"/>
    <x v="3"/>
    <x v="3"/>
    <x v="1"/>
    <x v="1"/>
    <n v="0.72599999999999998"/>
  </r>
  <r>
    <x v="9"/>
    <x v="2"/>
    <x v="3"/>
    <x v="3"/>
    <x v="2"/>
    <x v="1"/>
    <n v="0.41"/>
  </r>
  <r>
    <x v="9"/>
    <x v="2"/>
    <x v="3"/>
    <x v="3"/>
    <x v="3"/>
    <x v="1"/>
    <n v="1.39"/>
  </r>
  <r>
    <x v="9"/>
    <x v="2"/>
    <x v="3"/>
    <x v="3"/>
    <x v="5"/>
    <x v="1"/>
    <n v="1.1885400000000002"/>
  </r>
  <r>
    <x v="9"/>
    <x v="2"/>
    <x v="3"/>
    <x v="4"/>
    <x v="1"/>
    <x v="1"/>
    <n v="0.676283191311284"/>
  </r>
  <r>
    <x v="9"/>
    <x v="2"/>
    <x v="3"/>
    <x v="4"/>
    <x v="2"/>
    <x v="1"/>
    <n v="14.460676927683538"/>
  </r>
  <r>
    <x v="9"/>
    <x v="2"/>
    <x v="3"/>
    <x v="4"/>
    <x v="3"/>
    <x v="1"/>
    <n v="0.22965620575053733"/>
  </r>
  <r>
    <x v="9"/>
    <x v="2"/>
    <x v="3"/>
    <x v="5"/>
    <x v="2"/>
    <x v="1"/>
    <n v="0.76334144486836764"/>
  </r>
  <r>
    <x v="9"/>
    <x v="2"/>
    <x v="3"/>
    <x v="5"/>
    <x v="3"/>
    <x v="1"/>
    <n v="3.1E-2"/>
  </r>
  <r>
    <x v="9"/>
    <x v="2"/>
    <x v="3"/>
    <x v="5"/>
    <x v="5"/>
    <x v="1"/>
    <n v="11.89753410419644"/>
  </r>
  <r>
    <x v="9"/>
    <x v="2"/>
    <x v="3"/>
    <x v="6"/>
    <x v="1"/>
    <x v="1"/>
    <n v="24.306664077104632"/>
  </r>
  <r>
    <x v="9"/>
    <x v="2"/>
    <x v="3"/>
    <x v="6"/>
    <x v="2"/>
    <x v="1"/>
    <n v="1.0309999999999999"/>
  </r>
  <r>
    <x v="9"/>
    <x v="2"/>
    <x v="3"/>
    <x v="6"/>
    <x v="3"/>
    <x v="1"/>
    <n v="0.70300000000000007"/>
  </r>
  <r>
    <x v="9"/>
    <x v="2"/>
    <x v="3"/>
    <x v="6"/>
    <x v="5"/>
    <x v="1"/>
    <n v="3.1904009042135115"/>
  </r>
  <r>
    <x v="9"/>
    <x v="2"/>
    <x v="3"/>
    <x v="7"/>
    <x v="2"/>
    <x v="1"/>
    <n v="0.37807805920432402"/>
  </r>
  <r>
    <x v="9"/>
    <x v="2"/>
    <x v="3"/>
    <x v="7"/>
    <x v="3"/>
    <x v="1"/>
    <n v="3.4844042442163854"/>
  </r>
  <r>
    <x v="9"/>
    <x v="2"/>
    <x v="3"/>
    <x v="7"/>
    <x v="5"/>
    <x v="1"/>
    <n v="0.52610244392366923"/>
  </r>
  <r>
    <x v="9"/>
    <x v="2"/>
    <x v="3"/>
    <x v="8"/>
    <x v="1"/>
    <x v="1"/>
    <n v="0.25"/>
  </r>
  <r>
    <x v="9"/>
    <x v="2"/>
    <x v="3"/>
    <x v="8"/>
    <x v="2"/>
    <x v="1"/>
    <n v="147.01709218637174"/>
  </r>
  <r>
    <x v="9"/>
    <x v="2"/>
    <x v="3"/>
    <x v="8"/>
    <x v="3"/>
    <x v="1"/>
    <n v="1.2902501012825383"/>
  </r>
  <r>
    <x v="9"/>
    <x v="2"/>
    <x v="3"/>
    <x v="8"/>
    <x v="5"/>
    <x v="1"/>
    <n v="2.6218306113521912"/>
  </r>
  <r>
    <x v="9"/>
    <x v="2"/>
    <x v="4"/>
    <x v="0"/>
    <x v="1"/>
    <x v="1"/>
    <n v="35.446309900436795"/>
  </r>
  <r>
    <x v="9"/>
    <x v="2"/>
    <x v="4"/>
    <x v="0"/>
    <x v="2"/>
    <x v="1"/>
    <n v="7.9145639999999995"/>
  </r>
  <r>
    <x v="9"/>
    <x v="2"/>
    <x v="4"/>
    <x v="0"/>
    <x v="3"/>
    <x v="1"/>
    <n v="57.221640000000008"/>
  </r>
  <r>
    <x v="9"/>
    <x v="2"/>
    <x v="4"/>
    <x v="0"/>
    <x v="5"/>
    <x v="1"/>
    <n v="1.8739859160000005"/>
  </r>
  <r>
    <x v="9"/>
    <x v="2"/>
    <x v="4"/>
    <x v="1"/>
    <x v="1"/>
    <x v="1"/>
    <n v="5.2302167377332696"/>
  </r>
  <r>
    <x v="9"/>
    <x v="2"/>
    <x v="4"/>
    <x v="1"/>
    <x v="2"/>
    <x v="1"/>
    <n v="25.6"/>
  </r>
  <r>
    <x v="9"/>
    <x v="2"/>
    <x v="4"/>
    <x v="1"/>
    <x v="3"/>
    <x v="1"/>
    <n v="15.8"/>
  </r>
  <r>
    <x v="9"/>
    <x v="2"/>
    <x v="4"/>
    <x v="1"/>
    <x v="5"/>
    <x v="1"/>
    <n v="0.13999999999999999"/>
  </r>
  <r>
    <x v="9"/>
    <x v="2"/>
    <x v="4"/>
    <x v="2"/>
    <x v="2"/>
    <x v="1"/>
    <n v="120.51"/>
  </r>
  <r>
    <x v="9"/>
    <x v="2"/>
    <x v="4"/>
    <x v="2"/>
    <x v="3"/>
    <x v="1"/>
    <n v="3.6920000000000006"/>
  </r>
  <r>
    <x v="9"/>
    <x v="2"/>
    <x v="4"/>
    <x v="2"/>
    <x v="5"/>
    <x v="1"/>
    <n v="17.1814"/>
  </r>
  <r>
    <x v="9"/>
    <x v="2"/>
    <x v="4"/>
    <x v="3"/>
    <x v="0"/>
    <x v="1"/>
    <n v="196.25"/>
  </r>
  <r>
    <x v="9"/>
    <x v="2"/>
    <x v="4"/>
    <x v="3"/>
    <x v="1"/>
    <x v="1"/>
    <n v="2.6789399999999999"/>
  </r>
  <r>
    <x v="9"/>
    <x v="2"/>
    <x v="4"/>
    <x v="3"/>
    <x v="2"/>
    <x v="1"/>
    <n v="20.399999999999999"/>
  </r>
  <r>
    <x v="9"/>
    <x v="2"/>
    <x v="4"/>
    <x v="3"/>
    <x v="3"/>
    <x v="1"/>
    <n v="0.55599999999999994"/>
  </r>
  <r>
    <x v="9"/>
    <x v="2"/>
    <x v="4"/>
    <x v="3"/>
    <x v="5"/>
    <x v="1"/>
    <n v="1.340595"/>
  </r>
  <r>
    <x v="9"/>
    <x v="2"/>
    <x v="4"/>
    <x v="4"/>
    <x v="2"/>
    <x v="1"/>
    <n v="5.528503696162006"/>
  </r>
  <r>
    <x v="9"/>
    <x v="2"/>
    <x v="4"/>
    <x v="4"/>
    <x v="5"/>
    <x v="1"/>
    <n v="0.17931357836469475"/>
  </r>
  <r>
    <x v="9"/>
    <x v="2"/>
    <x v="4"/>
    <x v="5"/>
    <x v="3"/>
    <x v="1"/>
    <n v="1.3470354113246064"/>
  </r>
  <r>
    <x v="9"/>
    <x v="2"/>
    <x v="4"/>
    <x v="5"/>
    <x v="5"/>
    <x v="1"/>
    <n v="1.08"/>
  </r>
  <r>
    <x v="9"/>
    <x v="2"/>
    <x v="4"/>
    <x v="6"/>
    <x v="1"/>
    <x v="1"/>
    <n v="31.457517871126907"/>
  </r>
  <r>
    <x v="9"/>
    <x v="2"/>
    <x v="4"/>
    <x v="6"/>
    <x v="3"/>
    <x v="1"/>
    <n v="0.53100000000000003"/>
  </r>
  <r>
    <x v="9"/>
    <x v="2"/>
    <x v="4"/>
    <x v="6"/>
    <x v="5"/>
    <x v="1"/>
    <n v="0.47195385549483915"/>
  </r>
  <r>
    <x v="9"/>
    <x v="2"/>
    <x v="4"/>
    <x v="7"/>
    <x v="1"/>
    <x v="1"/>
    <n v="5.4910163005335681E-2"/>
  </r>
  <r>
    <x v="9"/>
    <x v="2"/>
    <x v="4"/>
    <x v="7"/>
    <x v="2"/>
    <x v="1"/>
    <n v="1.7000000000000001E-2"/>
  </r>
  <r>
    <x v="9"/>
    <x v="2"/>
    <x v="4"/>
    <x v="7"/>
    <x v="3"/>
    <x v="1"/>
    <n v="3.1E-2"/>
  </r>
  <r>
    <x v="9"/>
    <x v="2"/>
    <x v="4"/>
    <x v="7"/>
    <x v="5"/>
    <x v="1"/>
    <n v="1.182240245317896"/>
  </r>
  <r>
    <x v="9"/>
    <x v="2"/>
    <x v="4"/>
    <x v="8"/>
    <x v="1"/>
    <x v="1"/>
    <n v="1.179"/>
  </r>
  <r>
    <x v="9"/>
    <x v="2"/>
    <x v="4"/>
    <x v="8"/>
    <x v="2"/>
    <x v="1"/>
    <n v="129.24108308056753"/>
  </r>
  <r>
    <x v="9"/>
    <x v="2"/>
    <x v="4"/>
    <x v="8"/>
    <x v="3"/>
    <x v="1"/>
    <n v="1.2617327761908812"/>
  </r>
  <r>
    <x v="9"/>
    <x v="2"/>
    <x v="4"/>
    <x v="8"/>
    <x v="5"/>
    <x v="1"/>
    <n v="1.9390000000000001"/>
  </r>
  <r>
    <x v="9"/>
    <x v="2"/>
    <x v="5"/>
    <x v="0"/>
    <x v="1"/>
    <x v="1"/>
    <n v="234.9969576622442"/>
  </r>
  <r>
    <x v="9"/>
    <x v="2"/>
    <x v="5"/>
    <x v="0"/>
    <x v="2"/>
    <x v="1"/>
    <n v="18.042779999999993"/>
  </r>
  <r>
    <x v="9"/>
    <x v="2"/>
    <x v="5"/>
    <x v="0"/>
    <x v="3"/>
    <x v="1"/>
    <n v="56.338590000000011"/>
  </r>
  <r>
    <x v="9"/>
    <x v="2"/>
    <x v="5"/>
    <x v="0"/>
    <x v="5"/>
    <x v="1"/>
    <n v="0.14862646920000003"/>
  </r>
  <r>
    <x v="9"/>
    <x v="2"/>
    <x v="5"/>
    <x v="1"/>
    <x v="1"/>
    <x v="1"/>
    <n v="0.45480145545506689"/>
  </r>
  <r>
    <x v="9"/>
    <x v="2"/>
    <x v="5"/>
    <x v="1"/>
    <x v="2"/>
    <x v="1"/>
    <n v="75.599999999999994"/>
  </r>
  <r>
    <x v="9"/>
    <x v="2"/>
    <x v="5"/>
    <x v="1"/>
    <x v="3"/>
    <x v="1"/>
    <n v="2.2515000000000001"/>
  </r>
  <r>
    <x v="9"/>
    <x v="2"/>
    <x v="5"/>
    <x v="2"/>
    <x v="1"/>
    <x v="1"/>
    <n v="3.9952000000000001"/>
  </r>
  <r>
    <x v="9"/>
    <x v="2"/>
    <x v="5"/>
    <x v="2"/>
    <x v="2"/>
    <x v="1"/>
    <n v="1.4E-2"/>
  </r>
  <r>
    <x v="9"/>
    <x v="2"/>
    <x v="5"/>
    <x v="2"/>
    <x v="3"/>
    <x v="1"/>
    <n v="12.524199999999999"/>
  </r>
  <r>
    <x v="9"/>
    <x v="2"/>
    <x v="5"/>
    <x v="2"/>
    <x v="5"/>
    <x v="1"/>
    <n v="15.9506"/>
  </r>
  <r>
    <x v="9"/>
    <x v="2"/>
    <x v="5"/>
    <x v="3"/>
    <x v="0"/>
    <x v="1"/>
    <n v="197.43"/>
  </r>
  <r>
    <x v="9"/>
    <x v="2"/>
    <x v="5"/>
    <x v="3"/>
    <x v="1"/>
    <x v="1"/>
    <n v="3.8405399999999998"/>
  </r>
  <r>
    <x v="9"/>
    <x v="2"/>
    <x v="5"/>
    <x v="3"/>
    <x v="2"/>
    <x v="1"/>
    <n v="365.55999999999995"/>
  </r>
  <r>
    <x v="9"/>
    <x v="2"/>
    <x v="5"/>
    <x v="3"/>
    <x v="3"/>
    <x v="1"/>
    <n v="2.2239999999999998"/>
  </r>
  <r>
    <x v="9"/>
    <x v="2"/>
    <x v="5"/>
    <x v="3"/>
    <x v="5"/>
    <x v="1"/>
    <n v="1.33362"/>
  </r>
  <r>
    <x v="9"/>
    <x v="2"/>
    <x v="5"/>
    <x v="4"/>
    <x v="2"/>
    <x v="1"/>
    <n v="21.768174158606548"/>
  </r>
  <r>
    <x v="9"/>
    <x v="2"/>
    <x v="5"/>
    <x v="4"/>
    <x v="5"/>
    <x v="1"/>
    <n v="0.18187520091276177"/>
  </r>
  <r>
    <x v="9"/>
    <x v="2"/>
    <x v="5"/>
    <x v="5"/>
    <x v="1"/>
    <x v="1"/>
    <n v="1.5180753031875898"/>
  </r>
  <r>
    <x v="9"/>
    <x v="2"/>
    <x v="5"/>
    <x v="5"/>
    <x v="2"/>
    <x v="1"/>
    <n v="2.0706629055007055"/>
  </r>
  <r>
    <x v="9"/>
    <x v="2"/>
    <x v="5"/>
    <x v="5"/>
    <x v="3"/>
    <x v="1"/>
    <n v="0.2863034802845365"/>
  </r>
  <r>
    <x v="9"/>
    <x v="2"/>
    <x v="5"/>
    <x v="5"/>
    <x v="5"/>
    <x v="1"/>
    <n v="0.189"/>
  </r>
  <r>
    <x v="9"/>
    <x v="2"/>
    <x v="5"/>
    <x v="6"/>
    <x v="1"/>
    <x v="1"/>
    <n v="22.485432319407124"/>
  </r>
  <r>
    <x v="9"/>
    <x v="2"/>
    <x v="5"/>
    <x v="6"/>
    <x v="2"/>
    <x v="1"/>
    <n v="18.642925497218819"/>
  </r>
  <r>
    <x v="9"/>
    <x v="2"/>
    <x v="5"/>
    <x v="6"/>
    <x v="3"/>
    <x v="1"/>
    <n v="0.3668805511525145"/>
  </r>
  <r>
    <x v="9"/>
    <x v="2"/>
    <x v="5"/>
    <x v="6"/>
    <x v="5"/>
    <x v="1"/>
    <n v="0.54326269841269847"/>
  </r>
  <r>
    <x v="9"/>
    <x v="2"/>
    <x v="5"/>
    <x v="7"/>
    <x v="1"/>
    <x v="1"/>
    <n v="5.1080136966852363"/>
  </r>
  <r>
    <x v="9"/>
    <x v="2"/>
    <x v="5"/>
    <x v="7"/>
    <x v="2"/>
    <x v="1"/>
    <n v="238.90200000000002"/>
  </r>
  <r>
    <x v="9"/>
    <x v="2"/>
    <x v="5"/>
    <x v="7"/>
    <x v="3"/>
    <x v="1"/>
    <n v="15.434642186555836"/>
  </r>
  <r>
    <x v="9"/>
    <x v="2"/>
    <x v="5"/>
    <x v="7"/>
    <x v="5"/>
    <x v="1"/>
    <n v="1.7137554500532894"/>
  </r>
  <r>
    <x v="9"/>
    <x v="2"/>
    <x v="5"/>
    <x v="8"/>
    <x v="1"/>
    <x v="1"/>
    <n v="9.0739999999999998"/>
  </r>
  <r>
    <x v="9"/>
    <x v="2"/>
    <x v="6"/>
    <x v="0"/>
    <x v="1"/>
    <x v="1"/>
    <n v="128.46169769791797"/>
  </r>
  <r>
    <x v="9"/>
    <x v="2"/>
    <x v="6"/>
    <x v="0"/>
    <x v="2"/>
    <x v="1"/>
    <n v="88.485432000000003"/>
  </r>
  <r>
    <x v="9"/>
    <x v="2"/>
    <x v="6"/>
    <x v="0"/>
    <x v="3"/>
    <x v="1"/>
    <n v="79.29789000000001"/>
  </r>
  <r>
    <x v="9"/>
    <x v="2"/>
    <x v="6"/>
    <x v="0"/>
    <x v="5"/>
    <x v="1"/>
    <n v="1.1308535700000002"/>
  </r>
  <r>
    <x v="9"/>
    <x v="2"/>
    <x v="6"/>
    <x v="1"/>
    <x v="1"/>
    <x v="1"/>
    <n v="0.64581806674619502"/>
  </r>
  <r>
    <x v="9"/>
    <x v="2"/>
    <x v="6"/>
    <x v="1"/>
    <x v="2"/>
    <x v="1"/>
    <n v="94.429999999999993"/>
  </r>
  <r>
    <x v="9"/>
    <x v="2"/>
    <x v="6"/>
    <x v="1"/>
    <x v="3"/>
    <x v="1"/>
    <n v="4.8190000000000008"/>
  </r>
  <r>
    <x v="9"/>
    <x v="2"/>
    <x v="6"/>
    <x v="2"/>
    <x v="1"/>
    <x v="1"/>
    <n v="45.223199999999999"/>
  </r>
  <r>
    <x v="9"/>
    <x v="2"/>
    <x v="6"/>
    <x v="2"/>
    <x v="3"/>
    <x v="1"/>
    <n v="0.55379999999999996"/>
  </r>
  <r>
    <x v="9"/>
    <x v="2"/>
    <x v="6"/>
    <x v="2"/>
    <x v="5"/>
    <x v="1"/>
    <n v="14.565200000000001"/>
  </r>
  <r>
    <x v="9"/>
    <x v="2"/>
    <x v="6"/>
    <x v="3"/>
    <x v="0"/>
    <x v="1"/>
    <n v="113.15"/>
  </r>
  <r>
    <x v="9"/>
    <x v="2"/>
    <x v="6"/>
    <x v="3"/>
    <x v="1"/>
    <x v="1"/>
    <n v="0.24199999999999999"/>
  </r>
  <r>
    <x v="9"/>
    <x v="2"/>
    <x v="6"/>
    <x v="3"/>
    <x v="2"/>
    <x v="1"/>
    <n v="1.6"/>
  </r>
  <r>
    <x v="9"/>
    <x v="2"/>
    <x v="6"/>
    <x v="3"/>
    <x v="3"/>
    <x v="1"/>
    <n v="1.3065999999999998"/>
  </r>
  <r>
    <x v="9"/>
    <x v="2"/>
    <x v="6"/>
    <x v="3"/>
    <x v="5"/>
    <x v="1"/>
    <n v="0.34875"/>
  </r>
  <r>
    <x v="9"/>
    <x v="2"/>
    <x v="6"/>
    <x v="4"/>
    <x v="2"/>
    <x v="1"/>
    <n v="1.9674390377800735"/>
  </r>
  <r>
    <x v="9"/>
    <x v="2"/>
    <x v="6"/>
    <x v="4"/>
    <x v="3"/>
    <x v="1"/>
    <n v="0.22965620575053733"/>
  </r>
  <r>
    <x v="9"/>
    <x v="2"/>
    <x v="6"/>
    <x v="4"/>
    <x v="5"/>
    <x v="1"/>
    <n v="0.51744775470954774"/>
  </r>
  <r>
    <x v="9"/>
    <x v="2"/>
    <x v="6"/>
    <x v="5"/>
    <x v="1"/>
    <x v="1"/>
    <n v="0.6787357311469453"/>
  </r>
  <r>
    <x v="9"/>
    <x v="2"/>
    <x v="6"/>
    <x v="5"/>
    <x v="2"/>
    <x v="1"/>
    <n v="2.0668948858620935"/>
  </r>
  <r>
    <x v="9"/>
    <x v="2"/>
    <x v="6"/>
    <x v="5"/>
    <x v="3"/>
    <x v="1"/>
    <n v="1.262"/>
  </r>
  <r>
    <x v="9"/>
    <x v="2"/>
    <x v="6"/>
    <x v="5"/>
    <x v="5"/>
    <x v="1"/>
    <n v="0.27300000000000002"/>
  </r>
  <r>
    <x v="9"/>
    <x v="2"/>
    <x v="6"/>
    <x v="6"/>
    <x v="1"/>
    <x v="1"/>
    <n v="35.075909021788718"/>
  </r>
  <r>
    <x v="9"/>
    <x v="2"/>
    <x v="6"/>
    <x v="6"/>
    <x v="2"/>
    <x v="1"/>
    <n v="9.0211068858170638"/>
  </r>
  <r>
    <x v="9"/>
    <x v="2"/>
    <x v="6"/>
    <x v="6"/>
    <x v="3"/>
    <x v="1"/>
    <n v="26.008202042019477"/>
  </r>
  <r>
    <x v="9"/>
    <x v="2"/>
    <x v="6"/>
    <x v="6"/>
    <x v="5"/>
    <x v="1"/>
    <n v="0.44400000000000006"/>
  </r>
  <r>
    <x v="9"/>
    <x v="2"/>
    <x v="6"/>
    <x v="7"/>
    <x v="1"/>
    <x v="1"/>
    <n v="37.689501894175976"/>
  </r>
  <r>
    <x v="9"/>
    <x v="2"/>
    <x v="6"/>
    <x v="7"/>
    <x v="2"/>
    <x v="1"/>
    <n v="539.4079999999999"/>
  </r>
  <r>
    <x v="9"/>
    <x v="2"/>
    <x v="6"/>
    <x v="7"/>
    <x v="5"/>
    <x v="1"/>
    <n v="6.7018038771399802"/>
  </r>
  <r>
    <x v="9"/>
    <x v="2"/>
    <x v="6"/>
    <x v="8"/>
    <x v="1"/>
    <x v="1"/>
    <n v="7.4950000000000001"/>
  </r>
  <r>
    <x v="9"/>
    <x v="2"/>
    <x v="6"/>
    <x v="8"/>
    <x v="2"/>
    <x v="1"/>
    <n v="380.84249164699787"/>
  </r>
  <r>
    <x v="9"/>
    <x v="2"/>
    <x v="6"/>
    <x v="8"/>
    <x v="4"/>
    <x v="1"/>
    <n v="0.15"/>
  </r>
  <r>
    <x v="9"/>
    <x v="2"/>
    <x v="7"/>
    <x v="0"/>
    <x v="1"/>
    <x v="1"/>
    <n v="21.200317810946977"/>
  </r>
  <r>
    <x v="9"/>
    <x v="2"/>
    <x v="7"/>
    <x v="0"/>
    <x v="2"/>
    <x v="1"/>
    <n v="196.60868640000001"/>
  </r>
  <r>
    <x v="9"/>
    <x v="2"/>
    <x v="7"/>
    <x v="0"/>
    <x v="3"/>
    <x v="1"/>
    <n v="17.943576"/>
  </r>
  <r>
    <x v="9"/>
    <x v="2"/>
    <x v="7"/>
    <x v="1"/>
    <x v="1"/>
    <x v="1"/>
    <n v="2.9258893634275971"/>
  </r>
  <r>
    <x v="9"/>
    <x v="2"/>
    <x v="7"/>
    <x v="1"/>
    <x v="2"/>
    <x v="1"/>
    <n v="30.75"/>
  </r>
  <r>
    <x v="9"/>
    <x v="2"/>
    <x v="7"/>
    <x v="1"/>
    <x v="3"/>
    <x v="1"/>
    <n v="9.1166"/>
  </r>
  <r>
    <x v="9"/>
    <x v="2"/>
    <x v="7"/>
    <x v="2"/>
    <x v="1"/>
    <x v="1"/>
    <n v="1.111"/>
  </r>
  <r>
    <x v="9"/>
    <x v="2"/>
    <x v="7"/>
    <x v="2"/>
    <x v="2"/>
    <x v="1"/>
    <n v="18.014999999999997"/>
  </r>
  <r>
    <x v="9"/>
    <x v="2"/>
    <x v="7"/>
    <x v="2"/>
    <x v="3"/>
    <x v="1"/>
    <n v="1.859"/>
  </r>
  <r>
    <x v="9"/>
    <x v="2"/>
    <x v="7"/>
    <x v="2"/>
    <x v="5"/>
    <x v="1"/>
    <n v="0.39610000000000001"/>
  </r>
  <r>
    <x v="9"/>
    <x v="2"/>
    <x v="7"/>
    <x v="3"/>
    <x v="1"/>
    <x v="1"/>
    <n v="7.1946599999999998"/>
  </r>
  <r>
    <x v="9"/>
    <x v="2"/>
    <x v="7"/>
    <x v="3"/>
    <x v="2"/>
    <x v="1"/>
    <n v="11.4"/>
  </r>
  <r>
    <x v="9"/>
    <x v="2"/>
    <x v="7"/>
    <x v="3"/>
    <x v="5"/>
    <x v="1"/>
    <n v="0.64588500000000004"/>
  </r>
  <r>
    <x v="9"/>
    <x v="2"/>
    <x v="7"/>
    <x v="4"/>
    <x v="2"/>
    <x v="1"/>
    <n v="51.087567140789375"/>
  </r>
  <r>
    <x v="9"/>
    <x v="2"/>
    <x v="7"/>
    <x v="4"/>
    <x v="5"/>
    <x v="1"/>
    <n v="0.28690172538351161"/>
  </r>
  <r>
    <x v="9"/>
    <x v="2"/>
    <x v="7"/>
    <x v="5"/>
    <x v="1"/>
    <x v="1"/>
    <n v="16.136401540017388"/>
  </r>
  <r>
    <x v="9"/>
    <x v="2"/>
    <x v="7"/>
    <x v="5"/>
    <x v="2"/>
    <x v="1"/>
    <n v="3.3860925358261347"/>
  </r>
  <r>
    <x v="9"/>
    <x v="2"/>
    <x v="7"/>
    <x v="5"/>
    <x v="3"/>
    <x v="1"/>
    <n v="2.7890000000000001"/>
  </r>
  <r>
    <x v="9"/>
    <x v="2"/>
    <x v="7"/>
    <x v="5"/>
    <x v="5"/>
    <x v="1"/>
    <n v="0.6"/>
  </r>
  <r>
    <x v="9"/>
    <x v="2"/>
    <x v="7"/>
    <x v="6"/>
    <x v="1"/>
    <x v="1"/>
    <n v="31.917692988012107"/>
  </r>
  <r>
    <x v="9"/>
    <x v="2"/>
    <x v="7"/>
    <x v="6"/>
    <x v="2"/>
    <x v="1"/>
    <n v="0.26620947754837138"/>
  </r>
  <r>
    <x v="9"/>
    <x v="2"/>
    <x v="7"/>
    <x v="6"/>
    <x v="3"/>
    <x v="1"/>
    <n v="2.7204937638891078"/>
  </r>
  <r>
    <x v="9"/>
    <x v="2"/>
    <x v="7"/>
    <x v="6"/>
    <x v="5"/>
    <x v="1"/>
    <n v="2.4327842519685041"/>
  </r>
  <r>
    <x v="9"/>
    <x v="2"/>
    <x v="7"/>
    <x v="7"/>
    <x v="1"/>
    <x v="1"/>
    <n v="2.2485650398258428"/>
  </r>
  <r>
    <x v="9"/>
    <x v="2"/>
    <x v="7"/>
    <x v="7"/>
    <x v="2"/>
    <x v="1"/>
    <n v="356.16399999999999"/>
  </r>
  <r>
    <x v="9"/>
    <x v="2"/>
    <x v="7"/>
    <x v="7"/>
    <x v="3"/>
    <x v="1"/>
    <n v="28.454999999999998"/>
  </r>
  <r>
    <x v="9"/>
    <x v="2"/>
    <x v="7"/>
    <x v="7"/>
    <x v="5"/>
    <x v="1"/>
    <n v="0.28481690564901585"/>
  </r>
  <r>
    <x v="9"/>
    <x v="2"/>
    <x v="7"/>
    <x v="8"/>
    <x v="1"/>
    <x v="1"/>
    <n v="5.8010000000000002"/>
  </r>
  <r>
    <x v="9"/>
    <x v="2"/>
    <x v="7"/>
    <x v="8"/>
    <x v="2"/>
    <x v="1"/>
    <n v="412.50200000000001"/>
  </r>
  <r>
    <x v="9"/>
    <x v="2"/>
    <x v="7"/>
    <x v="8"/>
    <x v="3"/>
    <x v="1"/>
    <n v="6.5759999999999996"/>
  </r>
  <r>
    <x v="9"/>
    <x v="2"/>
    <x v="7"/>
    <x v="8"/>
    <x v="4"/>
    <x v="1"/>
    <n v="0.7"/>
  </r>
  <r>
    <x v="9"/>
    <x v="2"/>
    <x v="7"/>
    <x v="8"/>
    <x v="5"/>
    <x v="1"/>
    <n v="0.10747126436781611"/>
  </r>
  <r>
    <x v="9"/>
    <x v="2"/>
    <x v="8"/>
    <x v="0"/>
    <x v="1"/>
    <x v="1"/>
    <n v="4.7797052167879857"/>
  </r>
  <r>
    <x v="9"/>
    <x v="2"/>
    <x v="8"/>
    <x v="0"/>
    <x v="2"/>
    <x v="1"/>
    <n v="7.1109780000000002"/>
  </r>
  <r>
    <x v="9"/>
    <x v="2"/>
    <x v="8"/>
    <x v="0"/>
    <x v="3"/>
    <x v="1"/>
    <n v="159.84971100000001"/>
  </r>
  <r>
    <x v="9"/>
    <x v="2"/>
    <x v="8"/>
    <x v="0"/>
    <x v="5"/>
    <x v="1"/>
    <n v="0.38772122400000009"/>
  </r>
  <r>
    <x v="9"/>
    <x v="2"/>
    <x v="8"/>
    <x v="1"/>
    <x v="1"/>
    <x v="1"/>
    <n v="0.5503097611006309"/>
  </r>
  <r>
    <x v="9"/>
    <x v="2"/>
    <x v="8"/>
    <x v="1"/>
    <x v="2"/>
    <x v="1"/>
    <n v="2.552"/>
  </r>
  <r>
    <x v="9"/>
    <x v="2"/>
    <x v="8"/>
    <x v="1"/>
    <x v="3"/>
    <x v="1"/>
    <n v="82.23899999999999"/>
  </r>
  <r>
    <x v="9"/>
    <x v="2"/>
    <x v="8"/>
    <x v="1"/>
    <x v="5"/>
    <x v="1"/>
    <n v="4.6199999999999998E-2"/>
  </r>
  <r>
    <x v="9"/>
    <x v="2"/>
    <x v="8"/>
    <x v="2"/>
    <x v="1"/>
    <x v="1"/>
    <n v="1.9800000000000002E-2"/>
  </r>
  <r>
    <x v="9"/>
    <x v="2"/>
    <x v="8"/>
    <x v="2"/>
    <x v="2"/>
    <x v="1"/>
    <n v="0.47699999999999998"/>
  </r>
  <r>
    <x v="9"/>
    <x v="2"/>
    <x v="8"/>
    <x v="2"/>
    <x v="3"/>
    <x v="1"/>
    <n v="9.3600000000000003E-2"/>
  </r>
  <r>
    <x v="9"/>
    <x v="2"/>
    <x v="8"/>
    <x v="2"/>
    <x v="5"/>
    <x v="1"/>
    <n v="0.38590000000000002"/>
  </r>
  <r>
    <x v="9"/>
    <x v="2"/>
    <x v="8"/>
    <x v="3"/>
    <x v="1"/>
    <x v="1"/>
    <n v="1.39876"/>
  </r>
  <r>
    <x v="9"/>
    <x v="2"/>
    <x v="8"/>
    <x v="3"/>
    <x v="2"/>
    <x v="1"/>
    <n v="19.47"/>
  </r>
  <r>
    <x v="9"/>
    <x v="2"/>
    <x v="8"/>
    <x v="3"/>
    <x v="5"/>
    <x v="1"/>
    <n v="0.20088000000000003"/>
  </r>
  <r>
    <x v="9"/>
    <x v="2"/>
    <x v="8"/>
    <x v="4"/>
    <x v="2"/>
    <x v="1"/>
    <n v="4.0922731985825527"/>
  </r>
  <r>
    <x v="9"/>
    <x v="2"/>
    <x v="8"/>
    <x v="5"/>
    <x v="1"/>
    <x v="1"/>
    <n v="10.844500956199402"/>
  </r>
  <r>
    <x v="9"/>
    <x v="2"/>
    <x v="8"/>
    <x v="5"/>
    <x v="2"/>
    <x v="1"/>
    <n v="0.86799160717333601"/>
  </r>
  <r>
    <x v="9"/>
    <x v="2"/>
    <x v="8"/>
    <x v="5"/>
    <x v="5"/>
    <x v="1"/>
    <n v="0.19"/>
  </r>
  <r>
    <x v="9"/>
    <x v="2"/>
    <x v="8"/>
    <x v="6"/>
    <x v="1"/>
    <x v="1"/>
    <n v="2.1170841806055978"/>
  </r>
  <r>
    <x v="9"/>
    <x v="2"/>
    <x v="8"/>
    <x v="6"/>
    <x v="2"/>
    <x v="1"/>
    <n v="12.058637905727085"/>
  </r>
  <r>
    <x v="9"/>
    <x v="2"/>
    <x v="8"/>
    <x v="6"/>
    <x v="3"/>
    <x v="1"/>
    <n v="1.0861047430059729"/>
  </r>
  <r>
    <x v="9"/>
    <x v="2"/>
    <x v="8"/>
    <x v="6"/>
    <x v="5"/>
    <x v="1"/>
    <n v="0.15343220338983052"/>
  </r>
  <r>
    <x v="9"/>
    <x v="2"/>
    <x v="8"/>
    <x v="7"/>
    <x v="1"/>
    <x v="1"/>
    <n v="0.16190152770369892"/>
  </r>
  <r>
    <x v="9"/>
    <x v="2"/>
    <x v="8"/>
    <x v="7"/>
    <x v="2"/>
    <x v="1"/>
    <n v="590.63674077323276"/>
  </r>
  <r>
    <x v="9"/>
    <x v="2"/>
    <x v="8"/>
    <x v="7"/>
    <x v="3"/>
    <x v="1"/>
    <n v="21.651681450488262"/>
  </r>
  <r>
    <x v="9"/>
    <x v="2"/>
    <x v="8"/>
    <x v="7"/>
    <x v="5"/>
    <x v="1"/>
    <n v="0.85600000000000009"/>
  </r>
  <r>
    <x v="9"/>
    <x v="2"/>
    <x v="8"/>
    <x v="8"/>
    <x v="1"/>
    <x v="1"/>
    <n v="1.113"/>
  </r>
  <r>
    <x v="9"/>
    <x v="2"/>
    <x v="8"/>
    <x v="8"/>
    <x v="2"/>
    <x v="1"/>
    <n v="103.18643916288573"/>
  </r>
  <r>
    <x v="9"/>
    <x v="2"/>
    <x v="8"/>
    <x v="8"/>
    <x v="3"/>
    <x v="1"/>
    <n v="19.798000000000002"/>
  </r>
  <r>
    <x v="9"/>
    <x v="2"/>
    <x v="8"/>
    <x v="8"/>
    <x v="5"/>
    <x v="1"/>
    <n v="7.4999999999999997E-2"/>
  </r>
  <r>
    <x v="9"/>
    <x v="2"/>
    <x v="9"/>
    <x v="0"/>
    <x v="1"/>
    <x v="1"/>
    <n v="0.93602005558891221"/>
  </r>
  <r>
    <x v="9"/>
    <x v="2"/>
    <x v="9"/>
    <x v="0"/>
    <x v="2"/>
    <x v="1"/>
    <n v="4.3060080000000003"/>
  </r>
  <r>
    <x v="9"/>
    <x v="2"/>
    <x v="9"/>
    <x v="0"/>
    <x v="3"/>
    <x v="1"/>
    <n v="26.491500000000002"/>
  </r>
  <r>
    <x v="9"/>
    <x v="2"/>
    <x v="9"/>
    <x v="0"/>
    <x v="5"/>
    <x v="1"/>
    <n v="0.7915974990000002"/>
  </r>
  <r>
    <x v="9"/>
    <x v="2"/>
    <x v="9"/>
    <x v="1"/>
    <x v="2"/>
    <x v="1"/>
    <n v="48.39"/>
  </r>
  <r>
    <x v="9"/>
    <x v="2"/>
    <x v="9"/>
    <x v="1"/>
    <x v="3"/>
    <x v="1"/>
    <n v="3.6339999999999999"/>
  </r>
  <r>
    <x v="9"/>
    <x v="2"/>
    <x v="9"/>
    <x v="1"/>
    <x v="5"/>
    <x v="1"/>
    <n v="0.84"/>
  </r>
  <r>
    <x v="9"/>
    <x v="2"/>
    <x v="9"/>
    <x v="2"/>
    <x v="1"/>
    <x v="1"/>
    <n v="1.7600000000000001E-2"/>
  </r>
  <r>
    <x v="9"/>
    <x v="2"/>
    <x v="9"/>
    <x v="2"/>
    <x v="2"/>
    <x v="1"/>
    <n v="11.746"/>
  </r>
  <r>
    <x v="9"/>
    <x v="2"/>
    <x v="9"/>
    <x v="2"/>
    <x v="3"/>
    <x v="1"/>
    <n v="0.12479999999999999"/>
  </r>
  <r>
    <x v="9"/>
    <x v="2"/>
    <x v="9"/>
    <x v="2"/>
    <x v="5"/>
    <x v="1"/>
    <n v="0.2414"/>
  </r>
  <r>
    <x v="9"/>
    <x v="2"/>
    <x v="9"/>
    <x v="3"/>
    <x v="0"/>
    <x v="1"/>
    <n v="147.19999999999999"/>
  </r>
  <r>
    <x v="9"/>
    <x v="2"/>
    <x v="9"/>
    <x v="3"/>
    <x v="1"/>
    <x v="1"/>
    <n v="0.90749999999999997"/>
  </r>
  <r>
    <x v="9"/>
    <x v="2"/>
    <x v="9"/>
    <x v="3"/>
    <x v="5"/>
    <x v="1"/>
    <n v="11.013525000000001"/>
  </r>
  <r>
    <x v="9"/>
    <x v="2"/>
    <x v="9"/>
    <x v="4"/>
    <x v="5"/>
    <x v="1"/>
    <n v="0.66858348504550458"/>
  </r>
  <r>
    <x v="9"/>
    <x v="2"/>
    <x v="9"/>
    <x v="5"/>
    <x v="1"/>
    <x v="1"/>
    <n v="2.7354686274090438"/>
  </r>
  <r>
    <x v="9"/>
    <x v="2"/>
    <x v="9"/>
    <x v="5"/>
    <x v="3"/>
    <x v="1"/>
    <n v="1.5729323256679633E-3"/>
  </r>
  <r>
    <x v="9"/>
    <x v="2"/>
    <x v="9"/>
    <x v="5"/>
    <x v="5"/>
    <x v="1"/>
    <n v="0.7943188212125476"/>
  </r>
  <r>
    <x v="9"/>
    <x v="2"/>
    <x v="9"/>
    <x v="6"/>
    <x v="1"/>
    <x v="1"/>
    <n v="1.6856189074494192"/>
  </r>
  <r>
    <x v="9"/>
    <x v="2"/>
    <x v="9"/>
    <x v="6"/>
    <x v="2"/>
    <x v="1"/>
    <n v="0.72959653673763203"/>
  </r>
  <r>
    <x v="9"/>
    <x v="2"/>
    <x v="9"/>
    <x v="6"/>
    <x v="3"/>
    <x v="1"/>
    <n v="0.11966770018249025"/>
  </r>
  <r>
    <x v="9"/>
    <x v="2"/>
    <x v="9"/>
    <x v="6"/>
    <x v="5"/>
    <x v="1"/>
    <n v="0.61903883899826373"/>
  </r>
  <r>
    <x v="9"/>
    <x v="2"/>
    <x v="9"/>
    <x v="7"/>
    <x v="1"/>
    <x v="1"/>
    <n v="0.46267180569451549"/>
  </r>
  <r>
    <x v="9"/>
    <x v="2"/>
    <x v="9"/>
    <x v="7"/>
    <x v="2"/>
    <x v="1"/>
    <n v="288.47500000000002"/>
  </r>
  <r>
    <x v="9"/>
    <x v="2"/>
    <x v="9"/>
    <x v="7"/>
    <x v="3"/>
    <x v="1"/>
    <n v="228.77500000000001"/>
  </r>
  <r>
    <x v="9"/>
    <x v="2"/>
    <x v="9"/>
    <x v="7"/>
    <x v="5"/>
    <x v="1"/>
    <n v="13.814208163197279"/>
  </r>
  <r>
    <x v="9"/>
    <x v="2"/>
    <x v="9"/>
    <x v="8"/>
    <x v="1"/>
    <x v="1"/>
    <n v="5.2419999999999991"/>
  </r>
  <r>
    <x v="9"/>
    <x v="2"/>
    <x v="9"/>
    <x v="8"/>
    <x v="2"/>
    <x v="1"/>
    <n v="374.84756108286217"/>
  </r>
  <r>
    <x v="9"/>
    <x v="2"/>
    <x v="9"/>
    <x v="8"/>
    <x v="5"/>
    <x v="1"/>
    <n v="1.8084546423758021"/>
  </r>
  <r>
    <x v="9"/>
    <x v="2"/>
    <x v="10"/>
    <x v="0"/>
    <x v="1"/>
    <x v="1"/>
    <n v="2.3923010334204871"/>
  </r>
  <r>
    <x v="9"/>
    <x v="2"/>
    <x v="10"/>
    <x v="0"/>
    <x v="2"/>
    <x v="1"/>
    <n v="57.539789999999996"/>
  </r>
  <r>
    <x v="9"/>
    <x v="2"/>
    <x v="10"/>
    <x v="0"/>
    <x v="3"/>
    <x v="1"/>
    <n v="314.18919"/>
  </r>
  <r>
    <x v="9"/>
    <x v="2"/>
    <x v="10"/>
    <x v="0"/>
    <x v="5"/>
    <x v="1"/>
    <n v="135.05930305999999"/>
  </r>
  <r>
    <x v="9"/>
    <x v="2"/>
    <x v="10"/>
    <x v="1"/>
    <x v="1"/>
    <x v="1"/>
    <n v="0.7580024257584449"/>
  </r>
  <r>
    <x v="9"/>
    <x v="2"/>
    <x v="10"/>
    <x v="1"/>
    <x v="2"/>
    <x v="1"/>
    <n v="41.35"/>
  </r>
  <r>
    <x v="9"/>
    <x v="2"/>
    <x v="10"/>
    <x v="1"/>
    <x v="3"/>
    <x v="1"/>
    <n v="2.2909999999999999"/>
  </r>
  <r>
    <x v="9"/>
    <x v="2"/>
    <x v="10"/>
    <x v="1"/>
    <x v="5"/>
    <x v="1"/>
    <n v="0.16659999999999997"/>
  </r>
  <r>
    <x v="9"/>
    <x v="2"/>
    <x v="10"/>
    <x v="2"/>
    <x v="1"/>
    <x v="1"/>
    <n v="0.53460000000000008"/>
  </r>
  <r>
    <x v="9"/>
    <x v="2"/>
    <x v="10"/>
    <x v="2"/>
    <x v="2"/>
    <x v="1"/>
    <n v="15.944999999999999"/>
  </r>
  <r>
    <x v="9"/>
    <x v="2"/>
    <x v="10"/>
    <x v="2"/>
    <x v="3"/>
    <x v="1"/>
    <n v="2.0799999999999999E-2"/>
  </r>
  <r>
    <x v="9"/>
    <x v="2"/>
    <x v="10"/>
    <x v="2"/>
    <x v="5"/>
    <x v="1"/>
    <n v="0.1598"/>
  </r>
  <r>
    <x v="9"/>
    <x v="2"/>
    <x v="10"/>
    <x v="3"/>
    <x v="1"/>
    <x v="1"/>
    <n v="1.3915"/>
  </r>
  <r>
    <x v="9"/>
    <x v="2"/>
    <x v="10"/>
    <x v="3"/>
    <x v="5"/>
    <x v="1"/>
    <n v="0.25668000000000002"/>
  </r>
  <r>
    <x v="9"/>
    <x v="2"/>
    <x v="10"/>
    <x v="4"/>
    <x v="1"/>
    <x v="1"/>
    <n v="0.24346194887206224"/>
  </r>
  <r>
    <x v="9"/>
    <x v="2"/>
    <x v="10"/>
    <x v="4"/>
    <x v="2"/>
    <x v="1"/>
    <n v="23.197658556670113"/>
  </r>
  <r>
    <x v="9"/>
    <x v="2"/>
    <x v="10"/>
    <x v="4"/>
    <x v="3"/>
    <x v="1"/>
    <n v="9.6974999999999998"/>
  </r>
  <r>
    <x v="9"/>
    <x v="2"/>
    <x v="10"/>
    <x v="4"/>
    <x v="5"/>
    <x v="1"/>
    <n v="36.126562795389859"/>
  </r>
  <r>
    <x v="9"/>
    <x v="2"/>
    <x v="10"/>
    <x v="5"/>
    <x v="1"/>
    <x v="1"/>
    <n v="7.1906990267322002E-2"/>
  </r>
  <r>
    <x v="9"/>
    <x v="2"/>
    <x v="10"/>
    <x v="5"/>
    <x v="2"/>
    <x v="1"/>
    <n v="1.2978816850736767"/>
  </r>
  <r>
    <x v="9"/>
    <x v="2"/>
    <x v="10"/>
    <x v="5"/>
    <x v="3"/>
    <x v="1"/>
    <n v="11.804976211032072"/>
  </r>
  <r>
    <x v="9"/>
    <x v="2"/>
    <x v="10"/>
    <x v="5"/>
    <x v="5"/>
    <x v="1"/>
    <n v="11.666249341246019"/>
  </r>
  <r>
    <x v="9"/>
    <x v="2"/>
    <x v="10"/>
    <x v="6"/>
    <x v="1"/>
    <x v="1"/>
    <n v="0.43554641615064121"/>
  </r>
  <r>
    <x v="9"/>
    <x v="2"/>
    <x v="10"/>
    <x v="6"/>
    <x v="3"/>
    <x v="1"/>
    <n v="1.6849881506534241"/>
  </r>
  <r>
    <x v="9"/>
    <x v="2"/>
    <x v="10"/>
    <x v="6"/>
    <x v="5"/>
    <x v="1"/>
    <n v="1.2776452772785893"/>
  </r>
  <r>
    <x v="9"/>
    <x v="2"/>
    <x v="10"/>
    <x v="7"/>
    <x v="2"/>
    <x v="1"/>
    <n v="312.74900000000002"/>
  </r>
  <r>
    <x v="9"/>
    <x v="2"/>
    <x v="10"/>
    <x v="7"/>
    <x v="3"/>
    <x v="1"/>
    <n v="478.59899999999999"/>
  </r>
  <r>
    <x v="9"/>
    <x v="2"/>
    <x v="10"/>
    <x v="7"/>
    <x v="5"/>
    <x v="1"/>
    <n v="0.29773087642761531"/>
  </r>
  <r>
    <x v="9"/>
    <x v="2"/>
    <x v="10"/>
    <x v="8"/>
    <x v="1"/>
    <x v="1"/>
    <n v="2.1000000000000001E-2"/>
  </r>
  <r>
    <x v="9"/>
    <x v="2"/>
    <x v="10"/>
    <x v="8"/>
    <x v="2"/>
    <x v="1"/>
    <n v="153.42956893215887"/>
  </r>
  <r>
    <x v="9"/>
    <x v="2"/>
    <x v="11"/>
    <x v="0"/>
    <x v="1"/>
    <x v="1"/>
    <n v="7.2655759915372808"/>
  </r>
  <r>
    <x v="9"/>
    <x v="2"/>
    <x v="11"/>
    <x v="0"/>
    <x v="2"/>
    <x v="1"/>
    <n v="67.399638600000003"/>
  </r>
  <r>
    <x v="9"/>
    <x v="2"/>
    <x v="11"/>
    <x v="0"/>
    <x v="3"/>
    <x v="1"/>
    <n v="55.455540000000006"/>
  </r>
  <r>
    <x v="9"/>
    <x v="2"/>
    <x v="11"/>
    <x v="0"/>
    <x v="5"/>
    <x v="1"/>
    <n v="1.5831949980000004"/>
  </r>
  <r>
    <x v="9"/>
    <x v="2"/>
    <x v="11"/>
    <x v="1"/>
    <x v="1"/>
    <x v="1"/>
    <n v="0.303200970303378"/>
  </r>
  <r>
    <x v="9"/>
    <x v="2"/>
    <x v="11"/>
    <x v="1"/>
    <x v="2"/>
    <x v="1"/>
    <n v="2.125"/>
  </r>
  <r>
    <x v="9"/>
    <x v="2"/>
    <x v="11"/>
    <x v="1"/>
    <x v="5"/>
    <x v="1"/>
    <n v="0.84"/>
  </r>
  <r>
    <x v="9"/>
    <x v="2"/>
    <x v="11"/>
    <x v="2"/>
    <x v="1"/>
    <x v="1"/>
    <n v="2.86E-2"/>
  </r>
  <r>
    <x v="9"/>
    <x v="2"/>
    <x v="11"/>
    <x v="2"/>
    <x v="2"/>
    <x v="1"/>
    <n v="8.0670000000000002"/>
  </r>
  <r>
    <x v="9"/>
    <x v="2"/>
    <x v="11"/>
    <x v="2"/>
    <x v="3"/>
    <x v="1"/>
    <n v="5.1480000000000006"/>
  </r>
  <r>
    <x v="9"/>
    <x v="2"/>
    <x v="11"/>
    <x v="2"/>
    <x v="5"/>
    <x v="1"/>
    <n v="12.3454"/>
  </r>
  <r>
    <x v="9"/>
    <x v="2"/>
    <x v="11"/>
    <x v="3"/>
    <x v="2"/>
    <x v="1"/>
    <n v="3.8"/>
  </r>
  <r>
    <x v="9"/>
    <x v="2"/>
    <x v="11"/>
    <x v="3"/>
    <x v="5"/>
    <x v="1"/>
    <n v="1.7423550000000001"/>
  </r>
  <r>
    <x v="9"/>
    <x v="2"/>
    <x v="11"/>
    <x v="4"/>
    <x v="2"/>
    <x v="1"/>
    <n v="137.99617410989435"/>
  </r>
  <r>
    <x v="9"/>
    <x v="2"/>
    <x v="11"/>
    <x v="4"/>
    <x v="3"/>
    <x v="1"/>
    <n v="2.2965620575053731"/>
  </r>
  <r>
    <x v="9"/>
    <x v="2"/>
    <x v="11"/>
    <x v="4"/>
    <x v="5"/>
    <x v="1"/>
    <n v="10.164518270730124"/>
  </r>
  <r>
    <x v="9"/>
    <x v="2"/>
    <x v="11"/>
    <x v="5"/>
    <x v="1"/>
    <x v="1"/>
    <n v="34.380374572370705"/>
  </r>
  <r>
    <x v="9"/>
    <x v="2"/>
    <x v="11"/>
    <x v="5"/>
    <x v="3"/>
    <x v="1"/>
    <n v="52.100410677973031"/>
  </r>
  <r>
    <x v="9"/>
    <x v="2"/>
    <x v="11"/>
    <x v="5"/>
    <x v="5"/>
    <x v="1"/>
    <n v="17.941606613052009"/>
  </r>
  <r>
    <x v="9"/>
    <x v="2"/>
    <x v="11"/>
    <x v="6"/>
    <x v="1"/>
    <x v="1"/>
    <n v="14.125860306039971"/>
  </r>
  <r>
    <x v="9"/>
    <x v="2"/>
    <x v="11"/>
    <x v="6"/>
    <x v="2"/>
    <x v="1"/>
    <n v="4.7290000000000001"/>
  </r>
  <r>
    <x v="9"/>
    <x v="2"/>
    <x v="11"/>
    <x v="6"/>
    <x v="3"/>
    <x v="1"/>
    <n v="6.8348584033658293"/>
  </r>
  <r>
    <x v="9"/>
    <x v="2"/>
    <x v="11"/>
    <x v="6"/>
    <x v="5"/>
    <x v="1"/>
    <n v="5.8699999999999992"/>
  </r>
  <r>
    <x v="9"/>
    <x v="2"/>
    <x v="11"/>
    <x v="7"/>
    <x v="1"/>
    <x v="1"/>
    <n v="0.02"/>
  </r>
  <r>
    <x v="9"/>
    <x v="2"/>
    <x v="11"/>
    <x v="7"/>
    <x v="2"/>
    <x v="1"/>
    <n v="115.38525711425362"/>
  </r>
  <r>
    <x v="9"/>
    <x v="2"/>
    <x v="11"/>
    <x v="7"/>
    <x v="3"/>
    <x v="1"/>
    <n v="1.889"/>
  </r>
  <r>
    <x v="9"/>
    <x v="2"/>
    <x v="11"/>
    <x v="7"/>
    <x v="5"/>
    <x v="1"/>
    <n v="1.7001620894008942"/>
  </r>
  <r>
    <x v="9"/>
    <x v="2"/>
    <x v="11"/>
    <x v="8"/>
    <x v="1"/>
    <x v="1"/>
    <n v="2.2290000000000001"/>
  </r>
  <r>
    <x v="9"/>
    <x v="2"/>
    <x v="11"/>
    <x v="8"/>
    <x v="2"/>
    <x v="1"/>
    <n v="0.39837549896148822"/>
  </r>
  <r>
    <x v="9"/>
    <x v="2"/>
    <x v="11"/>
    <x v="8"/>
    <x v="5"/>
    <x v="1"/>
    <n v="0.17"/>
  </r>
  <r>
    <x v="3"/>
    <x v="0"/>
    <x v="0"/>
    <x v="9"/>
    <x v="0"/>
    <x v="1"/>
    <n v="485.01339999999999"/>
  </r>
  <r>
    <x v="3"/>
    <x v="0"/>
    <x v="1"/>
    <x v="9"/>
    <x v="0"/>
    <x v="1"/>
    <n v="668.11699999999996"/>
  </r>
  <r>
    <x v="3"/>
    <x v="0"/>
    <x v="2"/>
    <x v="9"/>
    <x v="0"/>
    <x v="1"/>
    <n v="673.7355"/>
  </r>
  <r>
    <x v="3"/>
    <x v="0"/>
    <x v="3"/>
    <x v="9"/>
    <x v="0"/>
    <x v="1"/>
    <n v="567.84929999999997"/>
  </r>
  <r>
    <x v="3"/>
    <x v="0"/>
    <x v="4"/>
    <x v="9"/>
    <x v="0"/>
    <x v="1"/>
    <n v="757.87019999999995"/>
  </r>
  <r>
    <x v="3"/>
    <x v="0"/>
    <x v="5"/>
    <x v="9"/>
    <x v="0"/>
    <x v="1"/>
    <n v="647.92439999999999"/>
  </r>
  <r>
    <x v="3"/>
    <x v="0"/>
    <x v="6"/>
    <x v="9"/>
    <x v="0"/>
    <x v="1"/>
    <n v="469.71850000000001"/>
  </r>
  <r>
    <x v="3"/>
    <x v="0"/>
    <x v="7"/>
    <x v="9"/>
    <x v="0"/>
    <x v="1"/>
    <n v="555.86940000000004"/>
  </r>
  <r>
    <x v="3"/>
    <x v="0"/>
    <x v="8"/>
    <x v="9"/>
    <x v="0"/>
    <x v="1"/>
    <n v="530.0089999999999"/>
  </r>
  <r>
    <x v="3"/>
    <x v="0"/>
    <x v="9"/>
    <x v="9"/>
    <x v="0"/>
    <x v="1"/>
    <n v="467.7176"/>
  </r>
  <r>
    <x v="3"/>
    <x v="0"/>
    <x v="10"/>
    <x v="9"/>
    <x v="0"/>
    <x v="1"/>
    <n v="577.74669999999992"/>
  </r>
  <r>
    <x v="3"/>
    <x v="0"/>
    <x v="11"/>
    <x v="9"/>
    <x v="0"/>
    <x v="1"/>
    <n v="334.41549999999995"/>
  </r>
  <r>
    <x v="0"/>
    <x v="0"/>
    <x v="0"/>
    <x v="9"/>
    <x v="0"/>
    <x v="1"/>
    <n v="1078.3107949709865"/>
  </r>
  <r>
    <x v="0"/>
    <x v="0"/>
    <x v="0"/>
    <x v="9"/>
    <x v="1"/>
    <x v="1"/>
    <n v="975.92021030438355"/>
  </r>
  <r>
    <x v="0"/>
    <x v="0"/>
    <x v="0"/>
    <x v="9"/>
    <x v="2"/>
    <x v="1"/>
    <n v="2544.701459297155"/>
  </r>
  <r>
    <x v="0"/>
    <x v="0"/>
    <x v="0"/>
    <x v="9"/>
    <x v="3"/>
    <x v="1"/>
    <n v="16005.666662276455"/>
  </r>
  <r>
    <x v="0"/>
    <x v="0"/>
    <x v="0"/>
    <x v="9"/>
    <x v="4"/>
    <x v="1"/>
    <n v="120.29140000000001"/>
  </r>
  <r>
    <x v="0"/>
    <x v="0"/>
    <x v="0"/>
    <x v="9"/>
    <x v="5"/>
    <x v="1"/>
    <n v="3220.3512635500001"/>
  </r>
  <r>
    <x v="0"/>
    <x v="0"/>
    <x v="1"/>
    <x v="9"/>
    <x v="0"/>
    <x v="1"/>
    <n v="693.51809681697614"/>
  </r>
  <r>
    <x v="0"/>
    <x v="0"/>
    <x v="1"/>
    <x v="9"/>
    <x v="1"/>
    <x v="1"/>
    <n v="920.33089479534681"/>
  </r>
  <r>
    <x v="0"/>
    <x v="0"/>
    <x v="1"/>
    <x v="9"/>
    <x v="2"/>
    <x v="1"/>
    <n v="2126.0254007359954"/>
  </r>
  <r>
    <x v="0"/>
    <x v="0"/>
    <x v="1"/>
    <x v="9"/>
    <x v="3"/>
    <x v="1"/>
    <n v="2151.1020201512201"/>
  </r>
  <r>
    <x v="0"/>
    <x v="0"/>
    <x v="1"/>
    <x v="9"/>
    <x v="4"/>
    <x v="1"/>
    <n v="127.16800000000001"/>
  </r>
  <r>
    <x v="0"/>
    <x v="0"/>
    <x v="1"/>
    <x v="9"/>
    <x v="5"/>
    <x v="1"/>
    <n v="3787.7759851499995"/>
  </r>
  <r>
    <x v="0"/>
    <x v="0"/>
    <x v="2"/>
    <x v="9"/>
    <x v="0"/>
    <x v="1"/>
    <n v="933.3753999999999"/>
  </r>
  <r>
    <x v="0"/>
    <x v="0"/>
    <x v="2"/>
    <x v="9"/>
    <x v="1"/>
    <x v="1"/>
    <n v="250.16465149805271"/>
  </r>
  <r>
    <x v="0"/>
    <x v="0"/>
    <x v="2"/>
    <x v="9"/>
    <x v="2"/>
    <x v="1"/>
    <n v="3234.9543299375687"/>
  </r>
  <r>
    <x v="0"/>
    <x v="0"/>
    <x v="2"/>
    <x v="9"/>
    <x v="3"/>
    <x v="1"/>
    <n v="1618.7945617277992"/>
  </r>
  <r>
    <x v="0"/>
    <x v="0"/>
    <x v="2"/>
    <x v="9"/>
    <x v="4"/>
    <x v="1"/>
    <n v="26.966999999999995"/>
  </r>
  <r>
    <x v="0"/>
    <x v="0"/>
    <x v="2"/>
    <x v="9"/>
    <x v="5"/>
    <x v="1"/>
    <n v="279.58658661659052"/>
  </r>
  <r>
    <x v="0"/>
    <x v="0"/>
    <x v="3"/>
    <x v="9"/>
    <x v="0"/>
    <x v="1"/>
    <n v="848.30104693877547"/>
  </r>
  <r>
    <x v="0"/>
    <x v="0"/>
    <x v="3"/>
    <x v="9"/>
    <x v="1"/>
    <x v="1"/>
    <n v="612.2876"/>
  </r>
  <r>
    <x v="0"/>
    <x v="0"/>
    <x v="3"/>
    <x v="9"/>
    <x v="2"/>
    <x v="1"/>
    <n v="2186.4886560290138"/>
  </r>
  <r>
    <x v="0"/>
    <x v="0"/>
    <x v="3"/>
    <x v="9"/>
    <x v="3"/>
    <x v="1"/>
    <n v="600.84796732584323"/>
  </r>
  <r>
    <x v="0"/>
    <x v="0"/>
    <x v="3"/>
    <x v="9"/>
    <x v="4"/>
    <x v="1"/>
    <n v="68.660799999999995"/>
  </r>
  <r>
    <x v="0"/>
    <x v="0"/>
    <x v="3"/>
    <x v="9"/>
    <x v="5"/>
    <x v="1"/>
    <n v="11.925998581308743"/>
  </r>
  <r>
    <x v="0"/>
    <x v="0"/>
    <x v="4"/>
    <x v="9"/>
    <x v="0"/>
    <x v="1"/>
    <n v="1966.7494000000002"/>
  </r>
  <r>
    <x v="0"/>
    <x v="0"/>
    <x v="4"/>
    <x v="9"/>
    <x v="1"/>
    <x v="1"/>
    <n v="101.90784553813754"/>
  </r>
  <r>
    <x v="0"/>
    <x v="0"/>
    <x v="4"/>
    <x v="9"/>
    <x v="2"/>
    <x v="1"/>
    <n v="608.69238517641327"/>
  </r>
  <r>
    <x v="0"/>
    <x v="0"/>
    <x v="4"/>
    <x v="9"/>
    <x v="3"/>
    <x v="1"/>
    <n v="117.99681109282363"/>
  </r>
  <r>
    <x v="0"/>
    <x v="0"/>
    <x v="4"/>
    <x v="9"/>
    <x v="4"/>
    <x v="1"/>
    <n v="148.65600000000001"/>
  </r>
  <r>
    <x v="0"/>
    <x v="0"/>
    <x v="4"/>
    <x v="9"/>
    <x v="5"/>
    <x v="1"/>
    <n v="2.4996801968019677"/>
  </r>
  <r>
    <x v="0"/>
    <x v="0"/>
    <x v="5"/>
    <x v="9"/>
    <x v="0"/>
    <x v="1"/>
    <n v="5332.3090499999998"/>
  </r>
  <r>
    <x v="0"/>
    <x v="0"/>
    <x v="5"/>
    <x v="9"/>
    <x v="1"/>
    <x v="1"/>
    <n v="1.6814708158832334"/>
  </r>
  <r>
    <x v="0"/>
    <x v="0"/>
    <x v="5"/>
    <x v="9"/>
    <x v="2"/>
    <x v="1"/>
    <n v="109.65305802010222"/>
  </r>
  <r>
    <x v="0"/>
    <x v="0"/>
    <x v="5"/>
    <x v="9"/>
    <x v="3"/>
    <x v="1"/>
    <n v="100.65560740311213"/>
  </r>
  <r>
    <x v="0"/>
    <x v="0"/>
    <x v="5"/>
    <x v="9"/>
    <x v="4"/>
    <x v="1"/>
    <n v="227.85050000000001"/>
  </r>
  <r>
    <x v="0"/>
    <x v="0"/>
    <x v="5"/>
    <x v="9"/>
    <x v="5"/>
    <x v="1"/>
    <n v="2.1428571428571428"/>
  </r>
  <r>
    <x v="0"/>
    <x v="0"/>
    <x v="6"/>
    <x v="9"/>
    <x v="0"/>
    <x v="1"/>
    <n v="4710.9611524517086"/>
  </r>
  <r>
    <x v="0"/>
    <x v="0"/>
    <x v="6"/>
    <x v="9"/>
    <x v="1"/>
    <x v="1"/>
    <n v="70.859309025134451"/>
  </r>
  <r>
    <x v="0"/>
    <x v="0"/>
    <x v="6"/>
    <x v="9"/>
    <x v="2"/>
    <x v="1"/>
    <n v="55.88812639020793"/>
  </r>
  <r>
    <x v="0"/>
    <x v="0"/>
    <x v="6"/>
    <x v="9"/>
    <x v="3"/>
    <x v="1"/>
    <n v="359.36839979712028"/>
  </r>
  <r>
    <x v="0"/>
    <x v="0"/>
    <x v="6"/>
    <x v="9"/>
    <x v="4"/>
    <x v="1"/>
    <n v="209.90283494164123"/>
  </r>
  <r>
    <x v="0"/>
    <x v="0"/>
    <x v="7"/>
    <x v="9"/>
    <x v="0"/>
    <x v="1"/>
    <n v="4271.2099182763741"/>
  </r>
  <r>
    <x v="0"/>
    <x v="0"/>
    <x v="7"/>
    <x v="9"/>
    <x v="1"/>
    <x v="1"/>
    <n v="7.2086637816931436"/>
  </r>
  <r>
    <x v="0"/>
    <x v="0"/>
    <x v="7"/>
    <x v="9"/>
    <x v="2"/>
    <x v="1"/>
    <n v="890.39197348201435"/>
  </r>
  <r>
    <x v="0"/>
    <x v="0"/>
    <x v="7"/>
    <x v="9"/>
    <x v="3"/>
    <x v="1"/>
    <n v="582.43345150753748"/>
  </r>
  <r>
    <x v="0"/>
    <x v="0"/>
    <x v="7"/>
    <x v="9"/>
    <x v="4"/>
    <x v="1"/>
    <n v="179.8353739044978"/>
  </r>
  <r>
    <x v="0"/>
    <x v="0"/>
    <x v="8"/>
    <x v="9"/>
    <x v="0"/>
    <x v="1"/>
    <n v="5586.5491202080239"/>
  </r>
  <r>
    <x v="0"/>
    <x v="0"/>
    <x v="8"/>
    <x v="9"/>
    <x v="1"/>
    <x v="1"/>
    <n v="1.1529999999999998"/>
  </r>
  <r>
    <x v="0"/>
    <x v="0"/>
    <x v="8"/>
    <x v="9"/>
    <x v="2"/>
    <x v="1"/>
    <n v="447.97137451563276"/>
  </r>
  <r>
    <x v="0"/>
    <x v="0"/>
    <x v="8"/>
    <x v="9"/>
    <x v="3"/>
    <x v="1"/>
    <n v="515.61632490795273"/>
  </r>
  <r>
    <x v="0"/>
    <x v="0"/>
    <x v="8"/>
    <x v="9"/>
    <x v="4"/>
    <x v="1"/>
    <n v="140.62977157064208"/>
  </r>
  <r>
    <x v="0"/>
    <x v="0"/>
    <x v="9"/>
    <x v="9"/>
    <x v="0"/>
    <x v="1"/>
    <n v="4545.40745193165"/>
  </r>
  <r>
    <x v="0"/>
    <x v="0"/>
    <x v="9"/>
    <x v="9"/>
    <x v="1"/>
    <x v="1"/>
    <n v="3208.3399899999999"/>
  </r>
  <r>
    <x v="0"/>
    <x v="0"/>
    <x v="9"/>
    <x v="9"/>
    <x v="2"/>
    <x v="1"/>
    <n v="83.674649926020379"/>
  </r>
  <r>
    <x v="0"/>
    <x v="0"/>
    <x v="9"/>
    <x v="9"/>
    <x v="3"/>
    <x v="1"/>
    <n v="78.737722220790033"/>
  </r>
  <r>
    <x v="0"/>
    <x v="0"/>
    <x v="9"/>
    <x v="9"/>
    <x v="4"/>
    <x v="1"/>
    <n v="98.181999999999974"/>
  </r>
  <r>
    <x v="0"/>
    <x v="0"/>
    <x v="9"/>
    <x v="9"/>
    <x v="5"/>
    <x v="1"/>
    <n v="437.61334973620427"/>
  </r>
  <r>
    <x v="0"/>
    <x v="0"/>
    <x v="10"/>
    <x v="9"/>
    <x v="0"/>
    <x v="1"/>
    <n v="9385.8928600000017"/>
  </r>
  <r>
    <x v="0"/>
    <x v="0"/>
    <x v="10"/>
    <x v="9"/>
    <x v="1"/>
    <x v="1"/>
    <n v="184.57674172392831"/>
  </r>
  <r>
    <x v="0"/>
    <x v="0"/>
    <x v="10"/>
    <x v="9"/>
    <x v="2"/>
    <x v="1"/>
    <n v="619.45822226180303"/>
  </r>
  <r>
    <x v="0"/>
    <x v="0"/>
    <x v="10"/>
    <x v="9"/>
    <x v="3"/>
    <x v="1"/>
    <n v="562.14301282931433"/>
  </r>
  <r>
    <x v="0"/>
    <x v="0"/>
    <x v="10"/>
    <x v="9"/>
    <x v="4"/>
    <x v="1"/>
    <n v="150.99950000000001"/>
  </r>
  <r>
    <x v="0"/>
    <x v="0"/>
    <x v="10"/>
    <x v="9"/>
    <x v="5"/>
    <x v="1"/>
    <n v="389.50775475835428"/>
  </r>
  <r>
    <x v="0"/>
    <x v="0"/>
    <x v="11"/>
    <x v="9"/>
    <x v="0"/>
    <x v="1"/>
    <n v="5924.7057999999961"/>
  </r>
  <r>
    <x v="0"/>
    <x v="0"/>
    <x v="11"/>
    <x v="9"/>
    <x v="1"/>
    <x v="1"/>
    <n v="36.442928229881296"/>
  </r>
  <r>
    <x v="0"/>
    <x v="0"/>
    <x v="11"/>
    <x v="9"/>
    <x v="2"/>
    <x v="1"/>
    <n v="155.96319944551738"/>
  </r>
  <r>
    <x v="0"/>
    <x v="0"/>
    <x v="11"/>
    <x v="9"/>
    <x v="3"/>
    <x v="1"/>
    <n v="672.83692142120526"/>
  </r>
  <r>
    <x v="0"/>
    <x v="0"/>
    <x v="11"/>
    <x v="9"/>
    <x v="4"/>
    <x v="1"/>
    <n v="105.65749999999997"/>
  </r>
  <r>
    <x v="0"/>
    <x v="0"/>
    <x v="11"/>
    <x v="9"/>
    <x v="5"/>
    <x v="1"/>
    <n v="1656.1446173499996"/>
  </r>
  <r>
    <x v="1"/>
    <x v="1"/>
    <x v="0"/>
    <x v="9"/>
    <x v="1"/>
    <x v="1"/>
    <n v="1452.3247204863687"/>
  </r>
  <r>
    <x v="1"/>
    <x v="1"/>
    <x v="0"/>
    <x v="9"/>
    <x v="2"/>
    <x v="1"/>
    <n v="85.474286339964749"/>
  </r>
  <r>
    <x v="1"/>
    <x v="1"/>
    <x v="0"/>
    <x v="9"/>
    <x v="3"/>
    <x v="1"/>
    <n v="390.31343816083557"/>
  </r>
  <r>
    <x v="1"/>
    <x v="1"/>
    <x v="0"/>
    <x v="9"/>
    <x v="4"/>
    <x v="1"/>
    <n v="2.7440000000000002"/>
  </r>
  <r>
    <x v="1"/>
    <x v="1"/>
    <x v="0"/>
    <x v="9"/>
    <x v="5"/>
    <x v="1"/>
    <n v="4861.7550606499999"/>
  </r>
  <r>
    <x v="1"/>
    <x v="1"/>
    <x v="1"/>
    <x v="9"/>
    <x v="1"/>
    <x v="1"/>
    <n v="1146.8180011558827"/>
  </r>
  <r>
    <x v="1"/>
    <x v="1"/>
    <x v="1"/>
    <x v="9"/>
    <x v="2"/>
    <x v="1"/>
    <n v="725.02411489235578"/>
  </r>
  <r>
    <x v="1"/>
    <x v="1"/>
    <x v="1"/>
    <x v="9"/>
    <x v="3"/>
    <x v="1"/>
    <n v="160.11433408560916"/>
  </r>
  <r>
    <x v="1"/>
    <x v="1"/>
    <x v="1"/>
    <x v="9"/>
    <x v="4"/>
    <x v="1"/>
    <n v="23.706"/>
  </r>
  <r>
    <x v="1"/>
    <x v="1"/>
    <x v="1"/>
    <x v="9"/>
    <x v="5"/>
    <x v="1"/>
    <n v="1660.5569293900001"/>
  </r>
  <r>
    <x v="1"/>
    <x v="1"/>
    <x v="2"/>
    <x v="9"/>
    <x v="1"/>
    <x v="1"/>
    <n v="1057.191390172258"/>
  </r>
  <r>
    <x v="1"/>
    <x v="1"/>
    <x v="2"/>
    <x v="9"/>
    <x v="2"/>
    <x v="1"/>
    <n v="413.20323863587026"/>
  </r>
  <r>
    <x v="1"/>
    <x v="1"/>
    <x v="2"/>
    <x v="9"/>
    <x v="3"/>
    <x v="1"/>
    <n v="34.652000000000001"/>
  </r>
  <r>
    <x v="1"/>
    <x v="1"/>
    <x v="2"/>
    <x v="9"/>
    <x v="4"/>
    <x v="1"/>
    <n v="26.954000000000001"/>
  </r>
  <r>
    <x v="1"/>
    <x v="1"/>
    <x v="2"/>
    <x v="9"/>
    <x v="5"/>
    <x v="1"/>
    <n v="370.06435085424704"/>
  </r>
  <r>
    <x v="1"/>
    <x v="1"/>
    <x v="3"/>
    <x v="9"/>
    <x v="1"/>
    <x v="1"/>
    <n v="2360.8120000000004"/>
  </r>
  <r>
    <x v="1"/>
    <x v="1"/>
    <x v="3"/>
    <x v="9"/>
    <x v="2"/>
    <x v="1"/>
    <n v="150.39992934644681"/>
  </r>
  <r>
    <x v="1"/>
    <x v="1"/>
    <x v="3"/>
    <x v="9"/>
    <x v="3"/>
    <x v="1"/>
    <n v="255.36152968261268"/>
  </r>
  <r>
    <x v="1"/>
    <x v="1"/>
    <x v="3"/>
    <x v="9"/>
    <x v="4"/>
    <x v="1"/>
    <n v="18.149000000000001"/>
  </r>
  <r>
    <x v="1"/>
    <x v="1"/>
    <x v="3"/>
    <x v="9"/>
    <x v="5"/>
    <x v="1"/>
    <n v="11.087233197375422"/>
  </r>
  <r>
    <x v="1"/>
    <x v="1"/>
    <x v="4"/>
    <x v="9"/>
    <x v="1"/>
    <x v="1"/>
    <n v="764.08302733701726"/>
  </r>
  <r>
    <x v="1"/>
    <x v="1"/>
    <x v="4"/>
    <x v="9"/>
    <x v="2"/>
    <x v="1"/>
    <n v="9.0908402122776302"/>
  </r>
  <r>
    <x v="1"/>
    <x v="1"/>
    <x v="4"/>
    <x v="9"/>
    <x v="3"/>
    <x v="1"/>
    <n v="242.03028893828423"/>
  </r>
  <r>
    <x v="1"/>
    <x v="1"/>
    <x v="4"/>
    <x v="9"/>
    <x v="4"/>
    <x v="1"/>
    <n v="21.297999999999998"/>
  </r>
  <r>
    <x v="1"/>
    <x v="1"/>
    <x v="5"/>
    <x v="9"/>
    <x v="1"/>
    <x v="1"/>
    <n v="515.11190050840787"/>
  </r>
  <r>
    <x v="1"/>
    <x v="1"/>
    <x v="5"/>
    <x v="9"/>
    <x v="2"/>
    <x v="1"/>
    <n v="1.1946170096545554"/>
  </r>
  <r>
    <x v="1"/>
    <x v="1"/>
    <x v="5"/>
    <x v="9"/>
    <x v="3"/>
    <x v="1"/>
    <n v="63.955727114390456"/>
  </r>
  <r>
    <x v="1"/>
    <x v="1"/>
    <x v="5"/>
    <x v="9"/>
    <x v="4"/>
    <x v="1"/>
    <n v="2.8710000000000004"/>
  </r>
  <r>
    <x v="1"/>
    <x v="1"/>
    <x v="6"/>
    <x v="9"/>
    <x v="1"/>
    <x v="1"/>
    <n v="301.87443354967235"/>
  </r>
  <r>
    <x v="1"/>
    <x v="1"/>
    <x v="6"/>
    <x v="9"/>
    <x v="2"/>
    <x v="1"/>
    <n v="0.30289621450693593"/>
  </r>
  <r>
    <x v="1"/>
    <x v="1"/>
    <x v="6"/>
    <x v="9"/>
    <x v="3"/>
    <x v="1"/>
    <n v="27.770838352835195"/>
  </r>
  <r>
    <x v="1"/>
    <x v="1"/>
    <x v="6"/>
    <x v="9"/>
    <x v="4"/>
    <x v="1"/>
    <n v="23.556876917729628"/>
  </r>
  <r>
    <x v="1"/>
    <x v="1"/>
    <x v="7"/>
    <x v="9"/>
    <x v="1"/>
    <x v="1"/>
    <n v="589.85419280651445"/>
  </r>
  <r>
    <x v="1"/>
    <x v="1"/>
    <x v="7"/>
    <x v="9"/>
    <x v="2"/>
    <x v="1"/>
    <n v="2.0133960262100059"/>
  </r>
  <r>
    <x v="1"/>
    <x v="1"/>
    <x v="7"/>
    <x v="9"/>
    <x v="3"/>
    <x v="1"/>
    <n v="82.484854246051512"/>
  </r>
  <r>
    <x v="1"/>
    <x v="1"/>
    <x v="7"/>
    <x v="9"/>
    <x v="4"/>
    <x v="1"/>
    <n v="13.032922874055497"/>
  </r>
  <r>
    <x v="1"/>
    <x v="1"/>
    <x v="8"/>
    <x v="9"/>
    <x v="1"/>
    <x v="1"/>
    <n v="1213.2469999999996"/>
  </r>
  <r>
    <x v="1"/>
    <x v="1"/>
    <x v="8"/>
    <x v="9"/>
    <x v="2"/>
    <x v="1"/>
    <n v="2.8531774876707114"/>
  </r>
  <r>
    <x v="1"/>
    <x v="1"/>
    <x v="8"/>
    <x v="9"/>
    <x v="3"/>
    <x v="1"/>
    <n v="191.03789997919483"/>
  </r>
  <r>
    <x v="1"/>
    <x v="1"/>
    <x v="8"/>
    <x v="9"/>
    <x v="4"/>
    <x v="1"/>
    <n v="14.005555344140848"/>
  </r>
  <r>
    <x v="1"/>
    <x v="1"/>
    <x v="9"/>
    <x v="9"/>
    <x v="1"/>
    <x v="1"/>
    <n v="17578.509959999999"/>
  </r>
  <r>
    <x v="1"/>
    <x v="1"/>
    <x v="9"/>
    <x v="9"/>
    <x v="2"/>
    <x v="1"/>
    <n v="28.983946446685923"/>
  </r>
  <r>
    <x v="1"/>
    <x v="1"/>
    <x v="9"/>
    <x v="9"/>
    <x v="3"/>
    <x v="1"/>
    <n v="428.20870000000002"/>
  </r>
  <r>
    <x v="1"/>
    <x v="1"/>
    <x v="9"/>
    <x v="9"/>
    <x v="4"/>
    <x v="1"/>
    <n v="0.14100000000000001"/>
  </r>
  <r>
    <x v="1"/>
    <x v="1"/>
    <x v="10"/>
    <x v="9"/>
    <x v="1"/>
    <x v="1"/>
    <n v="653.20095987632703"/>
  </r>
  <r>
    <x v="1"/>
    <x v="1"/>
    <x v="10"/>
    <x v="9"/>
    <x v="2"/>
    <x v="1"/>
    <n v="4146.0197999999991"/>
  </r>
  <r>
    <x v="1"/>
    <x v="1"/>
    <x v="10"/>
    <x v="9"/>
    <x v="3"/>
    <x v="1"/>
    <n v="8719.9096046712766"/>
  </r>
  <r>
    <x v="1"/>
    <x v="1"/>
    <x v="10"/>
    <x v="9"/>
    <x v="4"/>
    <x v="1"/>
    <n v="8.3000000000000004E-2"/>
  </r>
  <r>
    <x v="1"/>
    <x v="1"/>
    <x v="10"/>
    <x v="9"/>
    <x v="5"/>
    <x v="1"/>
    <n v="267.28689561384238"/>
  </r>
  <r>
    <x v="1"/>
    <x v="1"/>
    <x v="11"/>
    <x v="9"/>
    <x v="1"/>
    <x v="1"/>
    <n v="452.51213783546029"/>
  </r>
  <r>
    <x v="1"/>
    <x v="1"/>
    <x v="11"/>
    <x v="9"/>
    <x v="2"/>
    <x v="1"/>
    <n v="1116.48"/>
  </r>
  <r>
    <x v="1"/>
    <x v="1"/>
    <x v="11"/>
    <x v="9"/>
    <x v="3"/>
    <x v="1"/>
    <n v="1383.2307210734036"/>
  </r>
  <r>
    <x v="1"/>
    <x v="1"/>
    <x v="11"/>
    <x v="9"/>
    <x v="4"/>
    <x v="1"/>
    <n v="0.32600000000000001"/>
  </r>
  <r>
    <x v="1"/>
    <x v="1"/>
    <x v="11"/>
    <x v="9"/>
    <x v="5"/>
    <x v="1"/>
    <n v="4741.1650096099984"/>
  </r>
  <r>
    <x v="2"/>
    <x v="0"/>
    <x v="0"/>
    <x v="9"/>
    <x v="1"/>
    <x v="1"/>
    <n v="1069.1505393421116"/>
  </r>
  <r>
    <x v="2"/>
    <x v="0"/>
    <x v="0"/>
    <x v="9"/>
    <x v="2"/>
    <x v="1"/>
    <n v="4903.1948509809845"/>
  </r>
  <r>
    <x v="2"/>
    <x v="0"/>
    <x v="0"/>
    <x v="9"/>
    <x v="3"/>
    <x v="1"/>
    <n v="36299.288871757242"/>
  </r>
  <r>
    <x v="2"/>
    <x v="0"/>
    <x v="0"/>
    <x v="9"/>
    <x v="4"/>
    <x v="1"/>
    <n v="1.0720000000000001"/>
  </r>
  <r>
    <x v="2"/>
    <x v="0"/>
    <x v="0"/>
    <x v="9"/>
    <x v="5"/>
    <x v="1"/>
    <n v="475.47005949999982"/>
  </r>
  <r>
    <x v="2"/>
    <x v="0"/>
    <x v="1"/>
    <x v="9"/>
    <x v="1"/>
    <x v="1"/>
    <n v="1701.3656790287646"/>
  </r>
  <r>
    <x v="2"/>
    <x v="0"/>
    <x v="1"/>
    <x v="9"/>
    <x v="2"/>
    <x v="1"/>
    <n v="2045.592853183568"/>
  </r>
  <r>
    <x v="2"/>
    <x v="0"/>
    <x v="1"/>
    <x v="9"/>
    <x v="3"/>
    <x v="1"/>
    <n v="3657.5657151377145"/>
  </r>
  <r>
    <x v="2"/>
    <x v="0"/>
    <x v="1"/>
    <x v="9"/>
    <x v="4"/>
    <x v="1"/>
    <n v="5.2200000000000006"/>
  </r>
  <r>
    <x v="2"/>
    <x v="0"/>
    <x v="1"/>
    <x v="9"/>
    <x v="5"/>
    <x v="1"/>
    <n v="447.75738729999983"/>
  </r>
  <r>
    <x v="2"/>
    <x v="0"/>
    <x v="2"/>
    <x v="9"/>
    <x v="0"/>
    <x v="1"/>
    <n v="5.1100000000000003"/>
  </r>
  <r>
    <x v="2"/>
    <x v="0"/>
    <x v="2"/>
    <x v="9"/>
    <x v="1"/>
    <x v="1"/>
    <n v="374.00156593929177"/>
  </r>
  <r>
    <x v="2"/>
    <x v="0"/>
    <x v="2"/>
    <x v="9"/>
    <x v="2"/>
    <x v="1"/>
    <n v="1420.6333399998259"/>
  </r>
  <r>
    <x v="2"/>
    <x v="0"/>
    <x v="2"/>
    <x v="9"/>
    <x v="3"/>
    <x v="1"/>
    <n v="1801.7095999999997"/>
  </r>
  <r>
    <x v="2"/>
    <x v="0"/>
    <x v="2"/>
    <x v="9"/>
    <x v="4"/>
    <x v="1"/>
    <n v="2.6920000000000002"/>
  </r>
  <r>
    <x v="2"/>
    <x v="0"/>
    <x v="2"/>
    <x v="9"/>
    <x v="5"/>
    <x v="1"/>
    <n v="22.110161949999998"/>
  </r>
  <r>
    <x v="2"/>
    <x v="0"/>
    <x v="3"/>
    <x v="9"/>
    <x v="0"/>
    <x v="1"/>
    <n v="0.59938775510204079"/>
  </r>
  <r>
    <x v="2"/>
    <x v="0"/>
    <x v="3"/>
    <x v="9"/>
    <x v="1"/>
    <x v="1"/>
    <n v="1385.6561000000002"/>
  </r>
  <r>
    <x v="2"/>
    <x v="0"/>
    <x v="3"/>
    <x v="9"/>
    <x v="2"/>
    <x v="1"/>
    <n v="3926.9856100605671"/>
  </r>
  <r>
    <x v="2"/>
    <x v="0"/>
    <x v="3"/>
    <x v="9"/>
    <x v="3"/>
    <x v="1"/>
    <n v="561.50219795281885"/>
  </r>
  <r>
    <x v="2"/>
    <x v="0"/>
    <x v="3"/>
    <x v="9"/>
    <x v="4"/>
    <x v="1"/>
    <n v="8.31"/>
  </r>
  <r>
    <x v="2"/>
    <x v="0"/>
    <x v="4"/>
    <x v="9"/>
    <x v="0"/>
    <x v="1"/>
    <n v="50.386000000000003"/>
  </r>
  <r>
    <x v="2"/>
    <x v="0"/>
    <x v="4"/>
    <x v="9"/>
    <x v="1"/>
    <x v="1"/>
    <n v="44.118330225929412"/>
  </r>
  <r>
    <x v="2"/>
    <x v="0"/>
    <x v="4"/>
    <x v="9"/>
    <x v="2"/>
    <x v="1"/>
    <n v="5166.8423851343423"/>
  </r>
  <r>
    <x v="2"/>
    <x v="0"/>
    <x v="4"/>
    <x v="9"/>
    <x v="3"/>
    <x v="1"/>
    <n v="2037.6087087410851"/>
  </r>
  <r>
    <x v="2"/>
    <x v="0"/>
    <x v="4"/>
    <x v="9"/>
    <x v="4"/>
    <x v="1"/>
    <n v="11.686"/>
  </r>
  <r>
    <x v="2"/>
    <x v="0"/>
    <x v="5"/>
    <x v="9"/>
    <x v="1"/>
    <x v="1"/>
    <n v="206.36591290313504"/>
  </r>
  <r>
    <x v="2"/>
    <x v="0"/>
    <x v="5"/>
    <x v="9"/>
    <x v="2"/>
    <x v="1"/>
    <n v="3137.4351523361602"/>
  </r>
  <r>
    <x v="2"/>
    <x v="0"/>
    <x v="5"/>
    <x v="9"/>
    <x v="3"/>
    <x v="1"/>
    <n v="3535.4862677157057"/>
  </r>
  <r>
    <x v="2"/>
    <x v="0"/>
    <x v="5"/>
    <x v="9"/>
    <x v="4"/>
    <x v="1"/>
    <n v="28.466999999999999"/>
  </r>
  <r>
    <x v="2"/>
    <x v="0"/>
    <x v="6"/>
    <x v="9"/>
    <x v="0"/>
    <x v="1"/>
    <n v="4.1047548291233291E-2"/>
  </r>
  <r>
    <x v="2"/>
    <x v="0"/>
    <x v="6"/>
    <x v="9"/>
    <x v="1"/>
    <x v="1"/>
    <n v="356.40708725325203"/>
  </r>
  <r>
    <x v="2"/>
    <x v="0"/>
    <x v="6"/>
    <x v="9"/>
    <x v="2"/>
    <x v="1"/>
    <n v="166.83941237019494"/>
  </r>
  <r>
    <x v="2"/>
    <x v="0"/>
    <x v="6"/>
    <x v="9"/>
    <x v="3"/>
    <x v="1"/>
    <n v="20.170398382585567"/>
  </r>
  <r>
    <x v="2"/>
    <x v="0"/>
    <x v="6"/>
    <x v="9"/>
    <x v="4"/>
    <x v="1"/>
    <n v="19.613178581973244"/>
  </r>
  <r>
    <x v="2"/>
    <x v="0"/>
    <x v="7"/>
    <x v="9"/>
    <x v="0"/>
    <x v="1"/>
    <n v="0.64508172362555682"/>
  </r>
  <r>
    <x v="2"/>
    <x v="0"/>
    <x v="7"/>
    <x v="9"/>
    <x v="1"/>
    <x v="1"/>
    <n v="2.7557035072026812"/>
  </r>
  <r>
    <x v="2"/>
    <x v="0"/>
    <x v="7"/>
    <x v="9"/>
    <x v="2"/>
    <x v="1"/>
    <n v="63.406213221761014"/>
  </r>
  <r>
    <x v="2"/>
    <x v="0"/>
    <x v="7"/>
    <x v="9"/>
    <x v="3"/>
    <x v="1"/>
    <n v="8.0765140233475599"/>
  </r>
  <r>
    <x v="2"/>
    <x v="0"/>
    <x v="7"/>
    <x v="9"/>
    <x v="4"/>
    <x v="1"/>
    <n v="8.3056332707735496"/>
  </r>
  <r>
    <x v="2"/>
    <x v="0"/>
    <x v="8"/>
    <x v="9"/>
    <x v="0"/>
    <x v="1"/>
    <n v="1.2231797919762253"/>
  </r>
  <r>
    <x v="2"/>
    <x v="0"/>
    <x v="8"/>
    <x v="9"/>
    <x v="1"/>
    <x v="1"/>
    <n v="0.89700000000000002"/>
  </r>
  <r>
    <x v="2"/>
    <x v="0"/>
    <x v="8"/>
    <x v="9"/>
    <x v="2"/>
    <x v="1"/>
    <n v="33.186322896847898"/>
  </r>
  <r>
    <x v="2"/>
    <x v="0"/>
    <x v="8"/>
    <x v="9"/>
    <x v="3"/>
    <x v="1"/>
    <n v="22.701640486840738"/>
  </r>
  <r>
    <x v="2"/>
    <x v="0"/>
    <x v="8"/>
    <x v="9"/>
    <x v="4"/>
    <x v="1"/>
    <n v="12.741019610827811"/>
  </r>
  <r>
    <x v="2"/>
    <x v="0"/>
    <x v="9"/>
    <x v="9"/>
    <x v="0"/>
    <x v="1"/>
    <n v="1.5580980683506678"/>
  </r>
  <r>
    <x v="2"/>
    <x v="0"/>
    <x v="9"/>
    <x v="9"/>
    <x v="1"/>
    <x v="1"/>
    <n v="1045.3945999999999"/>
  </r>
  <r>
    <x v="2"/>
    <x v="0"/>
    <x v="9"/>
    <x v="9"/>
    <x v="2"/>
    <x v="1"/>
    <n v="310.37460179531831"/>
  </r>
  <r>
    <x v="2"/>
    <x v="0"/>
    <x v="9"/>
    <x v="9"/>
    <x v="3"/>
    <x v="1"/>
    <n v="6.4005999999999998"/>
  </r>
  <r>
    <x v="2"/>
    <x v="0"/>
    <x v="9"/>
    <x v="9"/>
    <x v="4"/>
    <x v="1"/>
    <n v="6.96"/>
  </r>
  <r>
    <x v="2"/>
    <x v="0"/>
    <x v="10"/>
    <x v="9"/>
    <x v="1"/>
    <x v="1"/>
    <n v="235.54799056180877"/>
  </r>
  <r>
    <x v="2"/>
    <x v="0"/>
    <x v="10"/>
    <x v="9"/>
    <x v="2"/>
    <x v="1"/>
    <n v="471.31499999999994"/>
  </r>
  <r>
    <x v="2"/>
    <x v="0"/>
    <x v="10"/>
    <x v="9"/>
    <x v="3"/>
    <x v="1"/>
    <n v="1106.5768183622777"/>
  </r>
  <r>
    <x v="2"/>
    <x v="0"/>
    <x v="10"/>
    <x v="9"/>
    <x v="4"/>
    <x v="1"/>
    <n v="4.53"/>
  </r>
  <r>
    <x v="2"/>
    <x v="0"/>
    <x v="11"/>
    <x v="9"/>
    <x v="1"/>
    <x v="1"/>
    <n v="338.48895130970425"/>
  </r>
  <r>
    <x v="2"/>
    <x v="0"/>
    <x v="11"/>
    <x v="9"/>
    <x v="2"/>
    <x v="1"/>
    <n v="1301.0788"/>
  </r>
  <r>
    <x v="2"/>
    <x v="0"/>
    <x v="11"/>
    <x v="9"/>
    <x v="3"/>
    <x v="1"/>
    <n v="3000.8521790380528"/>
  </r>
  <r>
    <x v="2"/>
    <x v="0"/>
    <x v="11"/>
    <x v="9"/>
    <x v="4"/>
    <x v="1"/>
    <n v="4.05"/>
  </r>
  <r>
    <x v="2"/>
    <x v="0"/>
    <x v="11"/>
    <x v="9"/>
    <x v="5"/>
    <x v="1"/>
    <n v="123.5611"/>
  </r>
  <r>
    <x v="3"/>
    <x v="0"/>
    <x v="0"/>
    <x v="9"/>
    <x v="1"/>
    <x v="1"/>
    <n v="1082.2912402165482"/>
  </r>
  <r>
    <x v="3"/>
    <x v="0"/>
    <x v="0"/>
    <x v="9"/>
    <x v="2"/>
    <x v="1"/>
    <n v="3907.3591746914667"/>
  </r>
  <r>
    <x v="3"/>
    <x v="0"/>
    <x v="0"/>
    <x v="9"/>
    <x v="3"/>
    <x v="1"/>
    <n v="17540.232050923132"/>
  </r>
  <r>
    <x v="3"/>
    <x v="0"/>
    <x v="0"/>
    <x v="9"/>
    <x v="4"/>
    <x v="1"/>
    <n v="24.978000000000002"/>
  </r>
  <r>
    <x v="3"/>
    <x v="0"/>
    <x v="0"/>
    <x v="9"/>
    <x v="5"/>
    <x v="1"/>
    <n v="1066.6095091999998"/>
  </r>
  <r>
    <x v="3"/>
    <x v="0"/>
    <x v="1"/>
    <x v="9"/>
    <x v="0"/>
    <x v="1"/>
    <n v="30.317500000000003"/>
  </r>
  <r>
    <x v="3"/>
    <x v="0"/>
    <x v="1"/>
    <x v="9"/>
    <x v="1"/>
    <x v="1"/>
    <n v="893.80827634298953"/>
  </r>
  <r>
    <x v="3"/>
    <x v="0"/>
    <x v="1"/>
    <x v="9"/>
    <x v="2"/>
    <x v="1"/>
    <n v="3063.9935391474378"/>
  </r>
  <r>
    <x v="3"/>
    <x v="0"/>
    <x v="1"/>
    <x v="9"/>
    <x v="3"/>
    <x v="1"/>
    <n v="7385.345515687397"/>
  </r>
  <r>
    <x v="3"/>
    <x v="0"/>
    <x v="1"/>
    <x v="9"/>
    <x v="4"/>
    <x v="1"/>
    <n v="22.465"/>
  </r>
  <r>
    <x v="3"/>
    <x v="0"/>
    <x v="1"/>
    <x v="9"/>
    <x v="5"/>
    <x v="1"/>
    <n v="751.67400269999996"/>
  </r>
  <r>
    <x v="3"/>
    <x v="0"/>
    <x v="2"/>
    <x v="9"/>
    <x v="1"/>
    <x v="1"/>
    <n v="1398.8856326304124"/>
  </r>
  <r>
    <x v="3"/>
    <x v="0"/>
    <x v="2"/>
    <x v="9"/>
    <x v="2"/>
    <x v="1"/>
    <n v="2789.3569937678676"/>
  </r>
  <r>
    <x v="3"/>
    <x v="0"/>
    <x v="2"/>
    <x v="9"/>
    <x v="3"/>
    <x v="1"/>
    <n v="8707.3470500000039"/>
  </r>
  <r>
    <x v="3"/>
    <x v="0"/>
    <x v="2"/>
    <x v="9"/>
    <x v="4"/>
    <x v="1"/>
    <n v="33.601999999999997"/>
  </r>
  <r>
    <x v="3"/>
    <x v="0"/>
    <x v="2"/>
    <x v="9"/>
    <x v="5"/>
    <x v="1"/>
    <n v="1.292"/>
  </r>
  <r>
    <x v="3"/>
    <x v="0"/>
    <x v="3"/>
    <x v="9"/>
    <x v="0"/>
    <x v="1"/>
    <n v="69.564849999999993"/>
  </r>
  <r>
    <x v="3"/>
    <x v="0"/>
    <x v="3"/>
    <x v="9"/>
    <x v="1"/>
    <x v="1"/>
    <n v="665.1819999999999"/>
  </r>
  <r>
    <x v="3"/>
    <x v="0"/>
    <x v="3"/>
    <x v="9"/>
    <x v="2"/>
    <x v="1"/>
    <n v="1272.0440065198329"/>
  </r>
  <r>
    <x v="3"/>
    <x v="0"/>
    <x v="3"/>
    <x v="9"/>
    <x v="3"/>
    <x v="1"/>
    <n v="3229.2850871209016"/>
  </r>
  <r>
    <x v="3"/>
    <x v="0"/>
    <x v="3"/>
    <x v="9"/>
    <x v="4"/>
    <x v="1"/>
    <n v="31.213999999999999"/>
  </r>
  <r>
    <x v="3"/>
    <x v="0"/>
    <x v="4"/>
    <x v="9"/>
    <x v="0"/>
    <x v="1"/>
    <n v="85.157600000000002"/>
  </r>
  <r>
    <x v="3"/>
    <x v="0"/>
    <x v="4"/>
    <x v="9"/>
    <x v="1"/>
    <x v="1"/>
    <n v="588.53730609780598"/>
  </r>
  <r>
    <x v="3"/>
    <x v="0"/>
    <x v="4"/>
    <x v="9"/>
    <x v="2"/>
    <x v="1"/>
    <n v="4533.0658567563059"/>
  </r>
  <r>
    <x v="3"/>
    <x v="0"/>
    <x v="4"/>
    <x v="9"/>
    <x v="3"/>
    <x v="1"/>
    <n v="4379.9616989175129"/>
  </r>
  <r>
    <x v="3"/>
    <x v="0"/>
    <x v="4"/>
    <x v="9"/>
    <x v="4"/>
    <x v="1"/>
    <n v="37.263999999999996"/>
  </r>
  <r>
    <x v="3"/>
    <x v="0"/>
    <x v="5"/>
    <x v="9"/>
    <x v="0"/>
    <x v="1"/>
    <n v="22.067699999999999"/>
  </r>
  <r>
    <x v="3"/>
    <x v="0"/>
    <x v="5"/>
    <x v="9"/>
    <x v="1"/>
    <x v="1"/>
    <n v="1147.8755493498224"/>
  </r>
  <r>
    <x v="3"/>
    <x v="0"/>
    <x v="5"/>
    <x v="9"/>
    <x v="2"/>
    <x v="1"/>
    <n v="1116.4049908782051"/>
  </r>
  <r>
    <x v="3"/>
    <x v="0"/>
    <x v="5"/>
    <x v="9"/>
    <x v="3"/>
    <x v="1"/>
    <n v="5655.9561607994001"/>
  </r>
  <r>
    <x v="3"/>
    <x v="0"/>
    <x v="5"/>
    <x v="9"/>
    <x v="4"/>
    <x v="1"/>
    <n v="40.888999999999996"/>
  </r>
  <r>
    <x v="3"/>
    <x v="0"/>
    <x v="6"/>
    <x v="9"/>
    <x v="1"/>
    <x v="1"/>
    <n v="1903.8615476869586"/>
  </r>
  <r>
    <x v="3"/>
    <x v="0"/>
    <x v="6"/>
    <x v="9"/>
    <x v="2"/>
    <x v="1"/>
    <n v="11.935644503292302"/>
  </r>
  <r>
    <x v="3"/>
    <x v="0"/>
    <x v="6"/>
    <x v="9"/>
    <x v="3"/>
    <x v="1"/>
    <n v="815.26411665496903"/>
  </r>
  <r>
    <x v="3"/>
    <x v="0"/>
    <x v="6"/>
    <x v="9"/>
    <x v="4"/>
    <x v="1"/>
    <n v="63.725509158385314"/>
  </r>
  <r>
    <x v="3"/>
    <x v="0"/>
    <x v="7"/>
    <x v="9"/>
    <x v="1"/>
    <x v="1"/>
    <n v="456.1344151519628"/>
  </r>
  <r>
    <x v="3"/>
    <x v="0"/>
    <x v="7"/>
    <x v="9"/>
    <x v="2"/>
    <x v="1"/>
    <n v="4.3382166176251573"/>
  </r>
  <r>
    <x v="3"/>
    <x v="0"/>
    <x v="7"/>
    <x v="9"/>
    <x v="3"/>
    <x v="1"/>
    <n v="428.70013599213667"/>
  </r>
  <r>
    <x v="3"/>
    <x v="0"/>
    <x v="7"/>
    <x v="9"/>
    <x v="4"/>
    <x v="1"/>
    <n v="46.530926127297015"/>
  </r>
  <r>
    <x v="3"/>
    <x v="0"/>
    <x v="8"/>
    <x v="9"/>
    <x v="1"/>
    <x v="1"/>
    <n v="79.271999999999991"/>
  </r>
  <r>
    <x v="3"/>
    <x v="0"/>
    <x v="8"/>
    <x v="9"/>
    <x v="2"/>
    <x v="1"/>
    <n v="3.8868498401954823"/>
  </r>
  <r>
    <x v="3"/>
    <x v="0"/>
    <x v="8"/>
    <x v="9"/>
    <x v="3"/>
    <x v="1"/>
    <n v="133.05113050036411"/>
  </r>
  <r>
    <x v="3"/>
    <x v="0"/>
    <x v="8"/>
    <x v="9"/>
    <x v="4"/>
    <x v="1"/>
    <n v="43.595093614430311"/>
  </r>
  <r>
    <x v="3"/>
    <x v="0"/>
    <x v="9"/>
    <x v="9"/>
    <x v="1"/>
    <x v="1"/>
    <n v="100.01740000000001"/>
  </r>
  <r>
    <x v="3"/>
    <x v="0"/>
    <x v="9"/>
    <x v="9"/>
    <x v="2"/>
    <x v="1"/>
    <n v="2.7813218558003321"/>
  </r>
  <r>
    <x v="3"/>
    <x v="0"/>
    <x v="9"/>
    <x v="9"/>
    <x v="3"/>
    <x v="1"/>
    <n v="1.1459999999999999"/>
  </r>
  <r>
    <x v="3"/>
    <x v="0"/>
    <x v="9"/>
    <x v="9"/>
    <x v="4"/>
    <x v="1"/>
    <n v="28.302999999999997"/>
  </r>
  <r>
    <x v="3"/>
    <x v="0"/>
    <x v="10"/>
    <x v="9"/>
    <x v="1"/>
    <x v="1"/>
    <n v="30.014824041289774"/>
  </r>
  <r>
    <x v="3"/>
    <x v="0"/>
    <x v="10"/>
    <x v="9"/>
    <x v="2"/>
    <x v="1"/>
    <n v="1324.4831000000004"/>
  </r>
  <r>
    <x v="3"/>
    <x v="0"/>
    <x v="10"/>
    <x v="9"/>
    <x v="3"/>
    <x v="1"/>
    <n v="4633.4308071436208"/>
  </r>
  <r>
    <x v="3"/>
    <x v="0"/>
    <x v="10"/>
    <x v="9"/>
    <x v="4"/>
    <x v="1"/>
    <n v="25.582000000000001"/>
  </r>
  <r>
    <x v="3"/>
    <x v="0"/>
    <x v="11"/>
    <x v="9"/>
    <x v="0"/>
    <x v="1"/>
    <n v="3.609"/>
  </r>
  <r>
    <x v="3"/>
    <x v="0"/>
    <x v="11"/>
    <x v="9"/>
    <x v="1"/>
    <x v="1"/>
    <n v="303.25919384965528"/>
  </r>
  <r>
    <x v="3"/>
    <x v="0"/>
    <x v="11"/>
    <x v="9"/>
    <x v="2"/>
    <x v="1"/>
    <n v="2143.8649999999989"/>
  </r>
  <r>
    <x v="3"/>
    <x v="0"/>
    <x v="11"/>
    <x v="9"/>
    <x v="3"/>
    <x v="1"/>
    <n v="10622.04603482466"/>
  </r>
  <r>
    <x v="3"/>
    <x v="0"/>
    <x v="11"/>
    <x v="9"/>
    <x v="4"/>
    <x v="1"/>
    <n v="20.707999999999998"/>
  </r>
  <r>
    <x v="3"/>
    <x v="0"/>
    <x v="11"/>
    <x v="9"/>
    <x v="5"/>
    <x v="1"/>
    <n v="251.37299999999999"/>
  </r>
  <r>
    <x v="4"/>
    <x v="0"/>
    <x v="0"/>
    <x v="9"/>
    <x v="1"/>
    <x v="1"/>
    <n v="93.49990577948185"/>
  </r>
  <r>
    <x v="4"/>
    <x v="0"/>
    <x v="0"/>
    <x v="9"/>
    <x v="2"/>
    <x v="1"/>
    <n v="0.31285402663338124"/>
  </r>
  <r>
    <x v="4"/>
    <x v="0"/>
    <x v="0"/>
    <x v="9"/>
    <x v="4"/>
    <x v="1"/>
    <n v="5.0000000000000001E-3"/>
  </r>
  <r>
    <x v="4"/>
    <x v="0"/>
    <x v="0"/>
    <x v="9"/>
    <x v="5"/>
    <x v="1"/>
    <n v="85.040999999999997"/>
  </r>
  <r>
    <x v="4"/>
    <x v="0"/>
    <x v="1"/>
    <x v="9"/>
    <x v="1"/>
    <x v="1"/>
    <n v="5.8836743812520238"/>
  </r>
  <r>
    <x v="4"/>
    <x v="0"/>
    <x v="1"/>
    <x v="9"/>
    <x v="2"/>
    <x v="1"/>
    <n v="9.3851529131516759E-2"/>
  </r>
  <r>
    <x v="4"/>
    <x v="0"/>
    <x v="1"/>
    <x v="9"/>
    <x v="5"/>
    <x v="1"/>
    <n v="26.393000000000001"/>
  </r>
  <r>
    <x v="4"/>
    <x v="0"/>
    <x v="2"/>
    <x v="9"/>
    <x v="1"/>
    <x v="1"/>
    <n v="73.101980375337618"/>
  </r>
  <r>
    <x v="4"/>
    <x v="0"/>
    <x v="2"/>
    <x v="9"/>
    <x v="2"/>
    <x v="1"/>
    <n v="1.0605330001252073"/>
  </r>
  <r>
    <x v="4"/>
    <x v="0"/>
    <x v="2"/>
    <x v="9"/>
    <x v="5"/>
    <x v="1"/>
    <n v="25.862334753894977"/>
  </r>
  <r>
    <x v="4"/>
    <x v="0"/>
    <x v="3"/>
    <x v="9"/>
    <x v="1"/>
    <x v="1"/>
    <n v="82.388999999999996"/>
  </r>
  <r>
    <x v="4"/>
    <x v="0"/>
    <x v="3"/>
    <x v="9"/>
    <x v="4"/>
    <x v="1"/>
    <n v="5.0000000000000001E-3"/>
  </r>
  <r>
    <x v="4"/>
    <x v="0"/>
    <x v="3"/>
    <x v="9"/>
    <x v="5"/>
    <x v="1"/>
    <n v="38.582280191523331"/>
  </r>
  <r>
    <x v="4"/>
    <x v="0"/>
    <x v="4"/>
    <x v="9"/>
    <x v="1"/>
    <x v="1"/>
    <n v="58.153571217586745"/>
  </r>
  <r>
    <x v="4"/>
    <x v="0"/>
    <x v="4"/>
    <x v="9"/>
    <x v="2"/>
    <x v="1"/>
    <n v="3.9293535959211749E-2"/>
  </r>
  <r>
    <x v="4"/>
    <x v="0"/>
    <x v="4"/>
    <x v="9"/>
    <x v="3"/>
    <x v="1"/>
    <n v="8.7284804585226972E-2"/>
  </r>
  <r>
    <x v="4"/>
    <x v="0"/>
    <x v="4"/>
    <x v="9"/>
    <x v="4"/>
    <x v="1"/>
    <n v="0.69600000000000006"/>
  </r>
  <r>
    <x v="4"/>
    <x v="0"/>
    <x v="4"/>
    <x v="9"/>
    <x v="5"/>
    <x v="1"/>
    <n v="3.765965559655597"/>
  </r>
  <r>
    <x v="4"/>
    <x v="0"/>
    <x v="5"/>
    <x v="9"/>
    <x v="1"/>
    <x v="1"/>
    <n v="5.9512056376438727"/>
  </r>
  <r>
    <x v="4"/>
    <x v="0"/>
    <x v="5"/>
    <x v="9"/>
    <x v="2"/>
    <x v="1"/>
    <n v="1.08404447337074E-2"/>
  </r>
  <r>
    <x v="4"/>
    <x v="0"/>
    <x v="5"/>
    <x v="9"/>
    <x v="4"/>
    <x v="1"/>
    <n v="0.60299999999999998"/>
  </r>
  <r>
    <x v="4"/>
    <x v="0"/>
    <x v="6"/>
    <x v="9"/>
    <x v="1"/>
    <x v="1"/>
    <n v="192.79184415333071"/>
  </r>
  <r>
    <x v="4"/>
    <x v="0"/>
    <x v="6"/>
    <x v="9"/>
    <x v="3"/>
    <x v="1"/>
    <n v="5.84649228480741E-2"/>
  </r>
  <r>
    <x v="4"/>
    <x v="0"/>
    <x v="6"/>
    <x v="9"/>
    <x v="4"/>
    <x v="1"/>
    <n v="1.5228828077991095"/>
  </r>
  <r>
    <x v="4"/>
    <x v="0"/>
    <x v="7"/>
    <x v="9"/>
    <x v="1"/>
    <x v="1"/>
    <n v="5.8749139755882585"/>
  </r>
  <r>
    <x v="4"/>
    <x v="0"/>
    <x v="7"/>
    <x v="9"/>
    <x v="4"/>
    <x v="1"/>
    <n v="0.24086336485243293"/>
  </r>
  <r>
    <x v="4"/>
    <x v="0"/>
    <x v="8"/>
    <x v="9"/>
    <x v="1"/>
    <x v="1"/>
    <n v="16.445"/>
  </r>
  <r>
    <x v="4"/>
    <x v="0"/>
    <x v="8"/>
    <x v="9"/>
    <x v="2"/>
    <x v="1"/>
    <n v="6.0448675586243887E-3"/>
  </r>
  <r>
    <x v="4"/>
    <x v="0"/>
    <x v="8"/>
    <x v="9"/>
    <x v="3"/>
    <x v="1"/>
    <n v="2.5680588786018935E-2"/>
  </r>
  <r>
    <x v="4"/>
    <x v="0"/>
    <x v="8"/>
    <x v="9"/>
    <x v="4"/>
    <x v="1"/>
    <n v="1.4947230890225028E-3"/>
  </r>
  <r>
    <x v="4"/>
    <x v="0"/>
    <x v="9"/>
    <x v="9"/>
    <x v="1"/>
    <x v="1"/>
    <n v="15.450999999999999"/>
  </r>
  <r>
    <x v="4"/>
    <x v="0"/>
    <x v="9"/>
    <x v="9"/>
    <x v="3"/>
    <x v="1"/>
    <n v="1.4999999999999999E-2"/>
  </r>
  <r>
    <x v="4"/>
    <x v="0"/>
    <x v="9"/>
    <x v="9"/>
    <x v="4"/>
    <x v="1"/>
    <n v="2.8000000000000001E-2"/>
  </r>
  <r>
    <x v="4"/>
    <x v="0"/>
    <x v="9"/>
    <x v="9"/>
    <x v="5"/>
    <x v="1"/>
    <n v="112.56183804201753"/>
  </r>
  <r>
    <x v="4"/>
    <x v="0"/>
    <x v="10"/>
    <x v="9"/>
    <x v="1"/>
    <x v="1"/>
    <n v="0.39070648269255559"/>
  </r>
  <r>
    <x v="4"/>
    <x v="0"/>
    <x v="10"/>
    <x v="9"/>
    <x v="2"/>
    <x v="1"/>
    <n v="4.4540000000000006"/>
  </r>
  <r>
    <x v="4"/>
    <x v="0"/>
    <x v="10"/>
    <x v="9"/>
    <x v="3"/>
    <x v="1"/>
    <n v="1.0207432298238381E-3"/>
  </r>
  <r>
    <x v="4"/>
    <x v="0"/>
    <x v="10"/>
    <x v="9"/>
    <x v="4"/>
    <x v="1"/>
    <n v="3.0000000000000001E-3"/>
  </r>
  <r>
    <x v="4"/>
    <x v="0"/>
    <x v="10"/>
    <x v="9"/>
    <x v="5"/>
    <x v="1"/>
    <n v="88.425940471696933"/>
  </r>
  <r>
    <x v="4"/>
    <x v="0"/>
    <x v="11"/>
    <x v="9"/>
    <x v="1"/>
    <x v="1"/>
    <n v="60.607280763891794"/>
  </r>
  <r>
    <x v="4"/>
    <x v="0"/>
    <x v="11"/>
    <x v="9"/>
    <x v="2"/>
    <x v="1"/>
    <n v="1E-3"/>
  </r>
  <r>
    <x v="4"/>
    <x v="0"/>
    <x v="11"/>
    <x v="9"/>
    <x v="3"/>
    <x v="1"/>
    <n v="4.2730022943267679E-2"/>
  </r>
  <r>
    <x v="4"/>
    <x v="0"/>
    <x v="11"/>
    <x v="9"/>
    <x v="4"/>
    <x v="1"/>
    <n v="2.3E-2"/>
  </r>
  <r>
    <x v="4"/>
    <x v="0"/>
    <x v="11"/>
    <x v="9"/>
    <x v="5"/>
    <x v="1"/>
    <n v="99.049831149999989"/>
  </r>
  <r>
    <x v="5"/>
    <x v="0"/>
    <x v="0"/>
    <x v="9"/>
    <x v="1"/>
    <x v="1"/>
    <n v="209.62979957223325"/>
  </r>
  <r>
    <x v="5"/>
    <x v="0"/>
    <x v="0"/>
    <x v="9"/>
    <x v="2"/>
    <x v="1"/>
    <n v="162.07898453266878"/>
  </r>
  <r>
    <x v="5"/>
    <x v="0"/>
    <x v="0"/>
    <x v="9"/>
    <x v="3"/>
    <x v="1"/>
    <n v="133.34732588284737"/>
  </r>
  <r>
    <x v="5"/>
    <x v="0"/>
    <x v="0"/>
    <x v="9"/>
    <x v="5"/>
    <x v="1"/>
    <n v="14.919023663197459"/>
  </r>
  <r>
    <x v="5"/>
    <x v="0"/>
    <x v="1"/>
    <x v="9"/>
    <x v="1"/>
    <x v="1"/>
    <n v="455.03903446556592"/>
  </r>
  <r>
    <x v="5"/>
    <x v="0"/>
    <x v="1"/>
    <x v="9"/>
    <x v="2"/>
    <x v="1"/>
    <n v="159.94840265889349"/>
  </r>
  <r>
    <x v="5"/>
    <x v="0"/>
    <x v="1"/>
    <x v="9"/>
    <x v="3"/>
    <x v="1"/>
    <n v="51.675620029317173"/>
  </r>
  <r>
    <x v="5"/>
    <x v="0"/>
    <x v="1"/>
    <x v="9"/>
    <x v="5"/>
    <x v="1"/>
    <n v="8.8027957617391994"/>
  </r>
  <r>
    <x v="5"/>
    <x v="0"/>
    <x v="2"/>
    <x v="9"/>
    <x v="1"/>
    <x v="1"/>
    <n v="46.868560922307353"/>
  </r>
  <r>
    <x v="5"/>
    <x v="0"/>
    <x v="2"/>
    <x v="9"/>
    <x v="2"/>
    <x v="1"/>
    <n v="235.16543424029007"/>
  </r>
  <r>
    <x v="5"/>
    <x v="0"/>
    <x v="2"/>
    <x v="9"/>
    <x v="3"/>
    <x v="1"/>
    <n v="47.673131065402735"/>
  </r>
  <r>
    <x v="5"/>
    <x v="0"/>
    <x v="2"/>
    <x v="9"/>
    <x v="5"/>
    <x v="1"/>
    <n v="1.1583134888079101"/>
  </r>
  <r>
    <x v="5"/>
    <x v="0"/>
    <x v="3"/>
    <x v="9"/>
    <x v="1"/>
    <x v="1"/>
    <n v="664.00288355317321"/>
  </r>
  <r>
    <x v="5"/>
    <x v="0"/>
    <x v="3"/>
    <x v="9"/>
    <x v="2"/>
    <x v="1"/>
    <n v="102.07610318470525"/>
  </r>
  <r>
    <x v="5"/>
    <x v="0"/>
    <x v="3"/>
    <x v="9"/>
    <x v="3"/>
    <x v="1"/>
    <n v="21.111090426348859"/>
  </r>
  <r>
    <x v="5"/>
    <x v="0"/>
    <x v="3"/>
    <x v="9"/>
    <x v="5"/>
    <x v="1"/>
    <n v="1.265480810830915"/>
  </r>
  <r>
    <x v="5"/>
    <x v="0"/>
    <x v="4"/>
    <x v="9"/>
    <x v="1"/>
    <x v="1"/>
    <n v="32.861209816180846"/>
  </r>
  <r>
    <x v="5"/>
    <x v="0"/>
    <x v="4"/>
    <x v="9"/>
    <x v="2"/>
    <x v="1"/>
    <n v="65.513345825493914"/>
  </r>
  <r>
    <x v="5"/>
    <x v="0"/>
    <x v="4"/>
    <x v="9"/>
    <x v="3"/>
    <x v="1"/>
    <n v="47.123786855696103"/>
  </r>
  <r>
    <x v="5"/>
    <x v="0"/>
    <x v="4"/>
    <x v="9"/>
    <x v="5"/>
    <x v="1"/>
    <n v="0.21106555588527695"/>
  </r>
  <r>
    <x v="5"/>
    <x v="0"/>
    <x v="5"/>
    <x v="9"/>
    <x v="1"/>
    <x v="1"/>
    <n v="118.18526073386732"/>
  </r>
  <r>
    <x v="5"/>
    <x v="0"/>
    <x v="5"/>
    <x v="9"/>
    <x v="2"/>
    <x v="1"/>
    <n v="179.11349374773866"/>
  </r>
  <r>
    <x v="5"/>
    <x v="0"/>
    <x v="5"/>
    <x v="9"/>
    <x v="3"/>
    <x v="1"/>
    <n v="19.547387558369785"/>
  </r>
  <r>
    <x v="5"/>
    <x v="0"/>
    <x v="6"/>
    <x v="9"/>
    <x v="1"/>
    <x v="1"/>
    <n v="167.48365056382909"/>
  </r>
  <r>
    <x v="5"/>
    <x v="0"/>
    <x v="6"/>
    <x v="9"/>
    <x v="2"/>
    <x v="1"/>
    <n v="76.458101933088869"/>
  </r>
  <r>
    <x v="5"/>
    <x v="0"/>
    <x v="6"/>
    <x v="9"/>
    <x v="3"/>
    <x v="1"/>
    <n v="0.20592603729215228"/>
  </r>
  <r>
    <x v="5"/>
    <x v="0"/>
    <x v="7"/>
    <x v="9"/>
    <x v="1"/>
    <x v="1"/>
    <n v="359.07641662535002"/>
  </r>
  <r>
    <x v="5"/>
    <x v="0"/>
    <x v="7"/>
    <x v="9"/>
    <x v="2"/>
    <x v="1"/>
    <n v="672.96791808656394"/>
  </r>
  <r>
    <x v="5"/>
    <x v="0"/>
    <x v="7"/>
    <x v="9"/>
    <x v="3"/>
    <x v="1"/>
    <n v="0.69747185349904195"/>
  </r>
  <r>
    <x v="5"/>
    <x v="0"/>
    <x v="8"/>
    <x v="9"/>
    <x v="1"/>
    <x v="1"/>
    <n v="65.695051902880465"/>
  </r>
  <r>
    <x v="5"/>
    <x v="0"/>
    <x v="8"/>
    <x v="9"/>
    <x v="2"/>
    <x v="1"/>
    <n v="82.977355286693708"/>
  </r>
  <r>
    <x v="5"/>
    <x v="0"/>
    <x v="8"/>
    <x v="9"/>
    <x v="3"/>
    <x v="1"/>
    <n v="0.53945318671042197"/>
  </r>
  <r>
    <x v="5"/>
    <x v="0"/>
    <x v="8"/>
    <x v="9"/>
    <x v="5"/>
    <x v="1"/>
    <n v="1.6538861313868611"/>
  </r>
  <r>
    <x v="5"/>
    <x v="0"/>
    <x v="9"/>
    <x v="9"/>
    <x v="1"/>
    <x v="1"/>
    <n v="737.02660389173309"/>
  </r>
  <r>
    <x v="5"/>
    <x v="0"/>
    <x v="9"/>
    <x v="9"/>
    <x v="2"/>
    <x v="1"/>
    <n v="51.971248617362285"/>
  </r>
  <r>
    <x v="5"/>
    <x v="0"/>
    <x v="9"/>
    <x v="9"/>
    <x v="3"/>
    <x v="1"/>
    <n v="0.66986621699638405"/>
  </r>
  <r>
    <x v="5"/>
    <x v="0"/>
    <x v="9"/>
    <x v="9"/>
    <x v="5"/>
    <x v="1"/>
    <n v="0.89243500498143491"/>
  </r>
  <r>
    <x v="5"/>
    <x v="0"/>
    <x v="10"/>
    <x v="9"/>
    <x v="1"/>
    <x v="1"/>
    <n v="37.846092921583264"/>
  </r>
  <r>
    <x v="5"/>
    <x v="0"/>
    <x v="10"/>
    <x v="9"/>
    <x v="2"/>
    <x v="1"/>
    <n v="46.16369121352443"/>
  </r>
  <r>
    <x v="5"/>
    <x v="0"/>
    <x v="10"/>
    <x v="9"/>
    <x v="3"/>
    <x v="1"/>
    <n v="30.108543984041223"/>
  </r>
  <r>
    <x v="5"/>
    <x v="0"/>
    <x v="10"/>
    <x v="9"/>
    <x v="5"/>
    <x v="1"/>
    <n v="1.1354289652545966"/>
  </r>
  <r>
    <x v="5"/>
    <x v="0"/>
    <x v="11"/>
    <x v="9"/>
    <x v="0"/>
    <x v="1"/>
    <n v="3.2880000000000003"/>
  </r>
  <r>
    <x v="5"/>
    <x v="0"/>
    <x v="11"/>
    <x v="9"/>
    <x v="1"/>
    <x v="1"/>
    <n v="56.301009649144618"/>
  </r>
  <r>
    <x v="5"/>
    <x v="0"/>
    <x v="11"/>
    <x v="9"/>
    <x v="2"/>
    <x v="1"/>
    <n v="65.457110285317142"/>
  </r>
  <r>
    <x v="5"/>
    <x v="0"/>
    <x v="11"/>
    <x v="9"/>
    <x v="3"/>
    <x v="1"/>
    <n v="55.375218835972895"/>
  </r>
  <r>
    <x v="5"/>
    <x v="0"/>
    <x v="11"/>
    <x v="9"/>
    <x v="5"/>
    <x v="1"/>
    <n v="1.4612555442873807"/>
  </r>
  <r>
    <x v="2"/>
    <x v="0"/>
    <x v="0"/>
    <x v="9"/>
    <x v="0"/>
    <x v="1"/>
    <n v="0.3822050290135397"/>
  </r>
  <r>
    <x v="2"/>
    <x v="0"/>
    <x v="0"/>
    <x v="9"/>
    <x v="1"/>
    <x v="1"/>
    <n v="852.06095459154426"/>
  </r>
  <r>
    <x v="2"/>
    <x v="0"/>
    <x v="0"/>
    <x v="9"/>
    <x v="2"/>
    <x v="1"/>
    <n v="97.717485318726361"/>
  </r>
  <r>
    <x v="2"/>
    <x v="0"/>
    <x v="0"/>
    <x v="9"/>
    <x v="3"/>
    <x v="1"/>
    <n v="312.37307987130561"/>
  </r>
  <r>
    <x v="2"/>
    <x v="0"/>
    <x v="0"/>
    <x v="9"/>
    <x v="4"/>
    <x v="1"/>
    <n v="40.16399999999998"/>
  </r>
  <r>
    <x v="2"/>
    <x v="0"/>
    <x v="0"/>
    <x v="9"/>
    <x v="5"/>
    <x v="1"/>
    <n v="1139.2359999999999"/>
  </r>
  <r>
    <x v="2"/>
    <x v="0"/>
    <x v="1"/>
    <x v="9"/>
    <x v="0"/>
    <x v="1"/>
    <n v="1.7494031830238725"/>
  </r>
  <r>
    <x v="2"/>
    <x v="0"/>
    <x v="1"/>
    <x v="9"/>
    <x v="1"/>
    <x v="1"/>
    <n v="1556.951921872856"/>
  </r>
  <r>
    <x v="2"/>
    <x v="0"/>
    <x v="1"/>
    <x v="9"/>
    <x v="2"/>
    <x v="1"/>
    <n v="218.83917360433034"/>
  </r>
  <r>
    <x v="2"/>
    <x v="0"/>
    <x v="1"/>
    <x v="9"/>
    <x v="3"/>
    <x v="1"/>
    <n v="528.161313685805"/>
  </r>
  <r>
    <x v="2"/>
    <x v="0"/>
    <x v="1"/>
    <x v="9"/>
    <x v="4"/>
    <x v="1"/>
    <n v="28.183000000000003"/>
  </r>
  <r>
    <x v="2"/>
    <x v="0"/>
    <x v="1"/>
    <x v="9"/>
    <x v="5"/>
    <x v="1"/>
    <n v="838.53299999999979"/>
  </r>
  <r>
    <x v="2"/>
    <x v="0"/>
    <x v="2"/>
    <x v="9"/>
    <x v="0"/>
    <x v="1"/>
    <n v="0.22"/>
  </r>
  <r>
    <x v="2"/>
    <x v="0"/>
    <x v="2"/>
    <x v="9"/>
    <x v="1"/>
    <x v="1"/>
    <n v="1643.8798361551305"/>
  </r>
  <r>
    <x v="2"/>
    <x v="0"/>
    <x v="2"/>
    <x v="9"/>
    <x v="2"/>
    <x v="1"/>
    <n v="943.38657884938857"/>
  </r>
  <r>
    <x v="2"/>
    <x v="0"/>
    <x v="2"/>
    <x v="9"/>
    <x v="3"/>
    <x v="1"/>
    <n v="1750.2691000000007"/>
  </r>
  <r>
    <x v="2"/>
    <x v="0"/>
    <x v="2"/>
    <x v="9"/>
    <x v="4"/>
    <x v="1"/>
    <n v="32.118999999999993"/>
  </r>
  <r>
    <x v="2"/>
    <x v="0"/>
    <x v="2"/>
    <x v="9"/>
    <x v="5"/>
    <x v="1"/>
    <n v="277.03043226013352"/>
  </r>
  <r>
    <x v="2"/>
    <x v="0"/>
    <x v="3"/>
    <x v="9"/>
    <x v="0"/>
    <x v="1"/>
    <n v="1.2532653061224488"/>
  </r>
  <r>
    <x v="2"/>
    <x v="0"/>
    <x v="3"/>
    <x v="9"/>
    <x v="1"/>
    <x v="1"/>
    <n v="1087.1560000000002"/>
  </r>
  <r>
    <x v="2"/>
    <x v="0"/>
    <x v="3"/>
    <x v="9"/>
    <x v="2"/>
    <x v="1"/>
    <n v="1014.4203767151537"/>
  </r>
  <r>
    <x v="2"/>
    <x v="0"/>
    <x v="3"/>
    <x v="9"/>
    <x v="3"/>
    <x v="1"/>
    <n v="659.69318029126987"/>
  </r>
  <r>
    <x v="2"/>
    <x v="0"/>
    <x v="3"/>
    <x v="9"/>
    <x v="4"/>
    <x v="1"/>
    <n v="38.932999999999986"/>
  </r>
  <r>
    <x v="2"/>
    <x v="0"/>
    <x v="3"/>
    <x v="9"/>
    <x v="5"/>
    <x v="1"/>
    <n v="9.6514123071466571"/>
  </r>
  <r>
    <x v="2"/>
    <x v="0"/>
    <x v="4"/>
    <x v="9"/>
    <x v="1"/>
    <x v="1"/>
    <n v="2000.3681289544709"/>
  </r>
  <r>
    <x v="2"/>
    <x v="0"/>
    <x v="4"/>
    <x v="9"/>
    <x v="2"/>
    <x v="1"/>
    <n v="419.41542934706263"/>
  </r>
  <r>
    <x v="2"/>
    <x v="0"/>
    <x v="4"/>
    <x v="9"/>
    <x v="3"/>
    <x v="1"/>
    <n v="413.73346512615933"/>
  </r>
  <r>
    <x v="2"/>
    <x v="0"/>
    <x v="4"/>
    <x v="9"/>
    <x v="4"/>
    <x v="1"/>
    <n v="95.323999999999941"/>
  </r>
  <r>
    <x v="2"/>
    <x v="0"/>
    <x v="4"/>
    <x v="9"/>
    <x v="5"/>
    <x v="1"/>
    <n v="0.71262812628126282"/>
  </r>
  <r>
    <x v="2"/>
    <x v="0"/>
    <x v="5"/>
    <x v="9"/>
    <x v="1"/>
    <x v="1"/>
    <n v="824.91803764814301"/>
  </r>
  <r>
    <x v="2"/>
    <x v="0"/>
    <x v="5"/>
    <x v="9"/>
    <x v="2"/>
    <x v="1"/>
    <n v="471.67605329187677"/>
  </r>
  <r>
    <x v="2"/>
    <x v="0"/>
    <x v="5"/>
    <x v="9"/>
    <x v="3"/>
    <x v="1"/>
    <n v="741.15797548769558"/>
  </r>
  <r>
    <x v="2"/>
    <x v="0"/>
    <x v="5"/>
    <x v="9"/>
    <x v="4"/>
    <x v="1"/>
    <n v="80.316999999999936"/>
  </r>
  <r>
    <x v="2"/>
    <x v="0"/>
    <x v="6"/>
    <x v="9"/>
    <x v="1"/>
    <x v="1"/>
    <n v="990.24326161101885"/>
  </r>
  <r>
    <x v="2"/>
    <x v="0"/>
    <x v="6"/>
    <x v="9"/>
    <x v="2"/>
    <x v="1"/>
    <n v="23.817611196418813"/>
  </r>
  <r>
    <x v="2"/>
    <x v="0"/>
    <x v="6"/>
    <x v="9"/>
    <x v="3"/>
    <x v="1"/>
    <n v="4.9987509035103344"/>
  </r>
  <r>
    <x v="2"/>
    <x v="0"/>
    <x v="6"/>
    <x v="9"/>
    <x v="4"/>
    <x v="1"/>
    <n v="92.415013846895519"/>
  </r>
  <r>
    <x v="2"/>
    <x v="0"/>
    <x v="7"/>
    <x v="9"/>
    <x v="1"/>
    <x v="1"/>
    <n v="171.31869252925611"/>
  </r>
  <r>
    <x v="2"/>
    <x v="0"/>
    <x v="7"/>
    <x v="9"/>
    <x v="2"/>
    <x v="1"/>
    <n v="11.801101223066722"/>
  </r>
  <r>
    <x v="2"/>
    <x v="0"/>
    <x v="7"/>
    <x v="9"/>
    <x v="3"/>
    <x v="1"/>
    <n v="2.1957062839138808"/>
  </r>
  <r>
    <x v="2"/>
    <x v="0"/>
    <x v="7"/>
    <x v="9"/>
    <x v="4"/>
    <x v="1"/>
    <n v="76.906011270727674"/>
  </r>
  <r>
    <x v="2"/>
    <x v="0"/>
    <x v="8"/>
    <x v="9"/>
    <x v="1"/>
    <x v="1"/>
    <n v="92.74"/>
  </r>
  <r>
    <x v="2"/>
    <x v="0"/>
    <x v="8"/>
    <x v="9"/>
    <x v="2"/>
    <x v="1"/>
    <n v="2.2910048047186438"/>
  </r>
  <r>
    <x v="2"/>
    <x v="0"/>
    <x v="8"/>
    <x v="9"/>
    <x v="3"/>
    <x v="1"/>
    <n v="1.2840294393009468"/>
  </r>
  <r>
    <x v="2"/>
    <x v="0"/>
    <x v="8"/>
    <x v="9"/>
    <x v="4"/>
    <x v="1"/>
    <n v="53.052206598675703"/>
  </r>
  <r>
    <x v="2"/>
    <x v="0"/>
    <x v="9"/>
    <x v="9"/>
    <x v="1"/>
    <x v="1"/>
    <n v="158.9716"/>
  </r>
  <r>
    <x v="2"/>
    <x v="0"/>
    <x v="9"/>
    <x v="9"/>
    <x v="2"/>
    <x v="1"/>
    <n v="4.7982372193618774"/>
  </r>
  <r>
    <x v="2"/>
    <x v="0"/>
    <x v="9"/>
    <x v="9"/>
    <x v="3"/>
    <x v="1"/>
    <n v="0.35399999999999998"/>
  </r>
  <r>
    <x v="2"/>
    <x v="0"/>
    <x v="9"/>
    <x v="9"/>
    <x v="4"/>
    <x v="1"/>
    <n v="24.435999999999982"/>
  </r>
  <r>
    <x v="2"/>
    <x v="0"/>
    <x v="9"/>
    <x v="9"/>
    <x v="5"/>
    <x v="1"/>
    <n v="42.000678320042049"/>
  </r>
  <r>
    <x v="2"/>
    <x v="0"/>
    <x v="10"/>
    <x v="9"/>
    <x v="1"/>
    <x v="1"/>
    <n v="3.7167206430496962"/>
  </r>
  <r>
    <x v="2"/>
    <x v="0"/>
    <x v="10"/>
    <x v="9"/>
    <x v="2"/>
    <x v="1"/>
    <n v="0.49000000000000021"/>
  </r>
  <r>
    <x v="2"/>
    <x v="0"/>
    <x v="10"/>
    <x v="9"/>
    <x v="3"/>
    <x v="1"/>
    <n v="6.2265337019254123E-2"/>
  </r>
  <r>
    <x v="2"/>
    <x v="0"/>
    <x v="10"/>
    <x v="9"/>
    <x v="4"/>
    <x v="1"/>
    <n v="14.357999999999997"/>
  </r>
  <r>
    <x v="2"/>
    <x v="0"/>
    <x v="10"/>
    <x v="9"/>
    <x v="5"/>
    <x v="1"/>
    <n v="83.02032714970268"/>
  </r>
  <r>
    <x v="2"/>
    <x v="0"/>
    <x v="11"/>
    <x v="9"/>
    <x v="1"/>
    <x v="1"/>
    <n v="96.075115536229873"/>
  </r>
  <r>
    <x v="2"/>
    <x v="0"/>
    <x v="11"/>
    <x v="9"/>
    <x v="2"/>
    <x v="1"/>
    <n v="74.799000000000007"/>
  </r>
  <r>
    <x v="2"/>
    <x v="0"/>
    <x v="11"/>
    <x v="9"/>
    <x v="3"/>
    <x v="1"/>
    <n v="54.835057970394118"/>
  </r>
  <r>
    <x v="2"/>
    <x v="0"/>
    <x v="11"/>
    <x v="9"/>
    <x v="4"/>
    <x v="1"/>
    <n v="13.949999999999998"/>
  </r>
  <r>
    <x v="2"/>
    <x v="0"/>
    <x v="11"/>
    <x v="9"/>
    <x v="5"/>
    <x v="1"/>
    <n v="479.69652094999992"/>
  </r>
  <r>
    <x v="6"/>
    <x v="1"/>
    <x v="0"/>
    <x v="9"/>
    <x v="1"/>
    <x v="1"/>
    <n v="335.22805486489671"/>
  </r>
  <r>
    <x v="6"/>
    <x v="1"/>
    <x v="0"/>
    <x v="9"/>
    <x v="2"/>
    <x v="1"/>
    <n v="702.55956733391315"/>
  </r>
  <r>
    <x v="6"/>
    <x v="1"/>
    <x v="0"/>
    <x v="9"/>
    <x v="3"/>
    <x v="1"/>
    <n v="2546.8453566841408"/>
  </r>
  <r>
    <x v="6"/>
    <x v="1"/>
    <x v="0"/>
    <x v="9"/>
    <x v="5"/>
    <x v="1"/>
    <n v="1000.1292000000001"/>
  </r>
  <r>
    <x v="6"/>
    <x v="1"/>
    <x v="1"/>
    <x v="9"/>
    <x v="1"/>
    <x v="1"/>
    <n v="564.27697926630424"/>
  </r>
  <r>
    <x v="6"/>
    <x v="1"/>
    <x v="1"/>
    <x v="9"/>
    <x v="2"/>
    <x v="1"/>
    <n v="719.74331032961368"/>
  </r>
  <r>
    <x v="6"/>
    <x v="1"/>
    <x v="1"/>
    <x v="9"/>
    <x v="3"/>
    <x v="1"/>
    <n v="203.63587763273586"/>
  </r>
  <r>
    <x v="6"/>
    <x v="1"/>
    <x v="1"/>
    <x v="9"/>
    <x v="4"/>
    <x v="1"/>
    <n v="0.17"/>
  </r>
  <r>
    <x v="6"/>
    <x v="1"/>
    <x v="1"/>
    <x v="9"/>
    <x v="5"/>
    <x v="1"/>
    <n v="321.52499999999998"/>
  </r>
  <r>
    <x v="6"/>
    <x v="1"/>
    <x v="2"/>
    <x v="9"/>
    <x v="1"/>
    <x v="1"/>
    <n v="39.094375217698953"/>
  </r>
  <r>
    <x v="6"/>
    <x v="1"/>
    <x v="2"/>
    <x v="9"/>
    <x v="2"/>
    <x v="1"/>
    <n v="1441.5589425215983"/>
  </r>
  <r>
    <x v="6"/>
    <x v="1"/>
    <x v="2"/>
    <x v="9"/>
    <x v="3"/>
    <x v="1"/>
    <n v="109.529"/>
  </r>
  <r>
    <x v="6"/>
    <x v="1"/>
    <x v="2"/>
    <x v="9"/>
    <x v="4"/>
    <x v="1"/>
    <n v="0.97299999999999998"/>
  </r>
  <r>
    <x v="6"/>
    <x v="1"/>
    <x v="2"/>
    <x v="9"/>
    <x v="5"/>
    <x v="1"/>
    <n v="53.12362563783033"/>
  </r>
  <r>
    <x v="6"/>
    <x v="1"/>
    <x v="3"/>
    <x v="9"/>
    <x v="1"/>
    <x v="1"/>
    <n v="2251.3944000000006"/>
  </r>
  <r>
    <x v="6"/>
    <x v="1"/>
    <x v="3"/>
    <x v="9"/>
    <x v="2"/>
    <x v="1"/>
    <n v="790.25259999999992"/>
  </r>
  <r>
    <x v="6"/>
    <x v="1"/>
    <x v="3"/>
    <x v="9"/>
    <x v="3"/>
    <x v="1"/>
    <n v="963.53389752221096"/>
  </r>
  <r>
    <x v="6"/>
    <x v="1"/>
    <x v="3"/>
    <x v="9"/>
    <x v="4"/>
    <x v="1"/>
    <n v="0.11799999999999999"/>
  </r>
  <r>
    <x v="6"/>
    <x v="1"/>
    <x v="3"/>
    <x v="9"/>
    <x v="5"/>
    <x v="1"/>
    <n v="1.9785784713601706"/>
  </r>
  <r>
    <x v="6"/>
    <x v="1"/>
    <x v="4"/>
    <x v="9"/>
    <x v="1"/>
    <x v="1"/>
    <n v="208.2750501830252"/>
  </r>
  <r>
    <x v="6"/>
    <x v="1"/>
    <x v="4"/>
    <x v="9"/>
    <x v="2"/>
    <x v="1"/>
    <n v="14.249520147494145"/>
  </r>
  <r>
    <x v="6"/>
    <x v="1"/>
    <x v="4"/>
    <x v="9"/>
    <x v="3"/>
    <x v="1"/>
    <n v="110.01376769922008"/>
  </r>
  <r>
    <x v="6"/>
    <x v="1"/>
    <x v="4"/>
    <x v="9"/>
    <x v="4"/>
    <x v="1"/>
    <n v="1.3169999999999999"/>
  </r>
  <r>
    <x v="6"/>
    <x v="1"/>
    <x v="5"/>
    <x v="9"/>
    <x v="0"/>
    <x v="1"/>
    <n v="5.78"/>
  </r>
  <r>
    <x v="6"/>
    <x v="1"/>
    <x v="5"/>
    <x v="9"/>
    <x v="1"/>
    <x v="1"/>
    <n v="458.40265921577202"/>
  </r>
  <r>
    <x v="6"/>
    <x v="1"/>
    <x v="5"/>
    <x v="9"/>
    <x v="2"/>
    <x v="1"/>
    <n v="0.60164468272076066"/>
  </r>
  <r>
    <x v="6"/>
    <x v="1"/>
    <x v="5"/>
    <x v="9"/>
    <x v="3"/>
    <x v="1"/>
    <n v="4.0700024844835285"/>
  </r>
  <r>
    <x v="6"/>
    <x v="1"/>
    <x v="5"/>
    <x v="9"/>
    <x v="4"/>
    <x v="1"/>
    <n v="0.45"/>
  </r>
  <r>
    <x v="6"/>
    <x v="1"/>
    <x v="6"/>
    <x v="9"/>
    <x v="1"/>
    <x v="1"/>
    <n v="166.92105262445585"/>
  </r>
  <r>
    <x v="6"/>
    <x v="1"/>
    <x v="6"/>
    <x v="9"/>
    <x v="2"/>
    <x v="1"/>
    <n v="3.6615934791661244"/>
  </r>
  <r>
    <x v="6"/>
    <x v="1"/>
    <x v="6"/>
    <x v="9"/>
    <x v="3"/>
    <x v="1"/>
    <n v="56.418650548391497"/>
  </r>
  <r>
    <x v="6"/>
    <x v="1"/>
    <x v="6"/>
    <x v="9"/>
    <x v="4"/>
    <x v="1"/>
    <n v="0.70393491024745014"/>
  </r>
  <r>
    <x v="6"/>
    <x v="1"/>
    <x v="7"/>
    <x v="9"/>
    <x v="1"/>
    <x v="1"/>
    <n v="237.44488532090921"/>
  </r>
  <r>
    <x v="6"/>
    <x v="1"/>
    <x v="7"/>
    <x v="9"/>
    <x v="2"/>
    <x v="1"/>
    <n v="2.8173059503442173"/>
  </r>
  <r>
    <x v="6"/>
    <x v="1"/>
    <x v="7"/>
    <x v="9"/>
    <x v="3"/>
    <x v="1"/>
    <n v="11.915161372847351"/>
  </r>
  <r>
    <x v="6"/>
    <x v="1"/>
    <x v="7"/>
    <x v="9"/>
    <x v="4"/>
    <x v="1"/>
    <n v="0.13565867675596799"/>
  </r>
  <r>
    <x v="6"/>
    <x v="1"/>
    <x v="8"/>
    <x v="9"/>
    <x v="1"/>
    <x v="1"/>
    <n v="381.48"/>
  </r>
  <r>
    <x v="6"/>
    <x v="1"/>
    <x v="8"/>
    <x v="9"/>
    <x v="2"/>
    <x v="1"/>
    <n v="0.50172400736582434"/>
  </r>
  <r>
    <x v="6"/>
    <x v="1"/>
    <x v="8"/>
    <x v="9"/>
    <x v="3"/>
    <x v="1"/>
    <n v="12.249640850931032"/>
  </r>
  <r>
    <x v="6"/>
    <x v="1"/>
    <x v="8"/>
    <x v="9"/>
    <x v="4"/>
    <x v="1"/>
    <n v="0.3632177106324681"/>
  </r>
  <r>
    <x v="6"/>
    <x v="1"/>
    <x v="9"/>
    <x v="9"/>
    <x v="1"/>
    <x v="1"/>
    <n v="4124.4981549999984"/>
  </r>
  <r>
    <x v="6"/>
    <x v="1"/>
    <x v="9"/>
    <x v="9"/>
    <x v="2"/>
    <x v="1"/>
    <n v="1.3616619136026944"/>
  </r>
  <r>
    <x v="6"/>
    <x v="1"/>
    <x v="9"/>
    <x v="9"/>
    <x v="3"/>
    <x v="1"/>
    <n v="140.37899999999999"/>
  </r>
  <r>
    <x v="6"/>
    <x v="1"/>
    <x v="9"/>
    <x v="9"/>
    <x v="5"/>
    <x v="1"/>
    <n v="6.5097921688291704E-2"/>
  </r>
  <r>
    <x v="6"/>
    <x v="1"/>
    <x v="10"/>
    <x v="9"/>
    <x v="1"/>
    <x v="1"/>
    <n v="1310.5233986840567"/>
  </r>
  <r>
    <x v="6"/>
    <x v="1"/>
    <x v="10"/>
    <x v="9"/>
    <x v="2"/>
    <x v="1"/>
    <n v="1466.5671000000002"/>
  </r>
  <r>
    <x v="6"/>
    <x v="1"/>
    <x v="10"/>
    <x v="9"/>
    <x v="3"/>
    <x v="1"/>
    <n v="3247.3525753230615"/>
  </r>
  <r>
    <x v="6"/>
    <x v="1"/>
    <x v="10"/>
    <x v="9"/>
    <x v="4"/>
    <x v="1"/>
    <n v="0.20399999999999999"/>
  </r>
  <r>
    <x v="6"/>
    <x v="1"/>
    <x v="10"/>
    <x v="9"/>
    <x v="5"/>
    <x v="1"/>
    <n v="53.079070779393291"/>
  </r>
  <r>
    <x v="6"/>
    <x v="1"/>
    <x v="11"/>
    <x v="9"/>
    <x v="1"/>
    <x v="1"/>
    <n v="169.27219810100834"/>
  </r>
  <r>
    <x v="6"/>
    <x v="1"/>
    <x v="11"/>
    <x v="9"/>
    <x v="2"/>
    <x v="1"/>
    <n v="505.45499999999993"/>
  </r>
  <r>
    <x v="6"/>
    <x v="1"/>
    <x v="11"/>
    <x v="9"/>
    <x v="3"/>
    <x v="1"/>
    <n v="1303.8675702557505"/>
  </r>
  <r>
    <x v="6"/>
    <x v="1"/>
    <x v="11"/>
    <x v="9"/>
    <x v="4"/>
    <x v="1"/>
    <n v="1.2E-2"/>
  </r>
  <r>
    <x v="6"/>
    <x v="1"/>
    <x v="11"/>
    <x v="9"/>
    <x v="5"/>
    <x v="1"/>
    <n v="2028.3305096299998"/>
  </r>
  <r>
    <x v="7"/>
    <x v="2"/>
    <x v="0"/>
    <x v="9"/>
    <x v="0"/>
    <x v="1"/>
    <n v="2455.8572000000008"/>
  </r>
  <r>
    <x v="7"/>
    <x v="2"/>
    <x v="0"/>
    <x v="9"/>
    <x v="1"/>
    <x v="1"/>
    <n v="836.89337886269698"/>
  </r>
  <r>
    <x v="7"/>
    <x v="2"/>
    <x v="0"/>
    <x v="9"/>
    <x v="2"/>
    <x v="1"/>
    <n v="375.6817521087101"/>
  </r>
  <r>
    <x v="7"/>
    <x v="2"/>
    <x v="0"/>
    <x v="9"/>
    <x v="3"/>
    <x v="1"/>
    <n v="151.40439683363132"/>
  </r>
  <r>
    <x v="7"/>
    <x v="2"/>
    <x v="0"/>
    <x v="9"/>
    <x v="4"/>
    <x v="1"/>
    <n v="0.32500000000000001"/>
  </r>
  <r>
    <x v="7"/>
    <x v="2"/>
    <x v="0"/>
    <x v="9"/>
    <x v="5"/>
    <x v="1"/>
    <n v="6315.5244929031514"/>
  </r>
  <r>
    <x v="7"/>
    <x v="2"/>
    <x v="1"/>
    <x v="9"/>
    <x v="0"/>
    <x v="1"/>
    <n v="1922.5593500000004"/>
  </r>
  <r>
    <x v="7"/>
    <x v="2"/>
    <x v="1"/>
    <x v="9"/>
    <x v="1"/>
    <x v="1"/>
    <n v="3189.1115402232749"/>
  </r>
  <r>
    <x v="7"/>
    <x v="2"/>
    <x v="1"/>
    <x v="9"/>
    <x v="2"/>
    <x v="1"/>
    <n v="627.64591146278929"/>
  </r>
  <r>
    <x v="7"/>
    <x v="2"/>
    <x v="1"/>
    <x v="9"/>
    <x v="3"/>
    <x v="1"/>
    <n v="228.33612023155035"/>
  </r>
  <r>
    <x v="7"/>
    <x v="2"/>
    <x v="1"/>
    <x v="9"/>
    <x v="4"/>
    <x v="1"/>
    <n v="2.3690000000000002"/>
  </r>
  <r>
    <x v="7"/>
    <x v="2"/>
    <x v="1"/>
    <x v="9"/>
    <x v="5"/>
    <x v="1"/>
    <n v="6083.6378544508698"/>
  </r>
  <r>
    <x v="7"/>
    <x v="2"/>
    <x v="2"/>
    <x v="9"/>
    <x v="0"/>
    <x v="1"/>
    <n v="4473.1048400000018"/>
  </r>
  <r>
    <x v="7"/>
    <x v="2"/>
    <x v="2"/>
    <x v="9"/>
    <x v="1"/>
    <x v="1"/>
    <n v="203.75903888207927"/>
  </r>
  <r>
    <x v="7"/>
    <x v="2"/>
    <x v="2"/>
    <x v="9"/>
    <x v="2"/>
    <x v="1"/>
    <n v="1579.27286300896"/>
  </r>
  <r>
    <x v="7"/>
    <x v="2"/>
    <x v="2"/>
    <x v="9"/>
    <x v="3"/>
    <x v="1"/>
    <n v="197.65361787477406"/>
  </r>
  <r>
    <x v="7"/>
    <x v="2"/>
    <x v="2"/>
    <x v="9"/>
    <x v="4"/>
    <x v="1"/>
    <n v="19.847000000000001"/>
  </r>
  <r>
    <x v="7"/>
    <x v="2"/>
    <x v="2"/>
    <x v="9"/>
    <x v="5"/>
    <x v="1"/>
    <n v="2841.6151899139263"/>
  </r>
  <r>
    <x v="7"/>
    <x v="2"/>
    <x v="3"/>
    <x v="9"/>
    <x v="0"/>
    <x v="1"/>
    <n v="875.84239999999988"/>
  </r>
  <r>
    <x v="7"/>
    <x v="2"/>
    <x v="3"/>
    <x v="9"/>
    <x v="1"/>
    <x v="1"/>
    <n v="949.76173935611484"/>
  </r>
  <r>
    <x v="7"/>
    <x v="2"/>
    <x v="3"/>
    <x v="9"/>
    <x v="2"/>
    <x v="1"/>
    <n v="570.59516577009731"/>
  </r>
  <r>
    <x v="7"/>
    <x v="2"/>
    <x v="3"/>
    <x v="9"/>
    <x v="3"/>
    <x v="1"/>
    <n v="20.597517400778486"/>
  </r>
  <r>
    <x v="7"/>
    <x v="2"/>
    <x v="3"/>
    <x v="9"/>
    <x v="4"/>
    <x v="1"/>
    <n v="13.954000000000001"/>
  </r>
  <r>
    <x v="7"/>
    <x v="2"/>
    <x v="3"/>
    <x v="9"/>
    <x v="5"/>
    <x v="1"/>
    <n v="448.20462197282234"/>
  </r>
  <r>
    <x v="7"/>
    <x v="2"/>
    <x v="4"/>
    <x v="9"/>
    <x v="0"/>
    <x v="1"/>
    <n v="244.66649999999998"/>
  </r>
  <r>
    <x v="7"/>
    <x v="2"/>
    <x v="4"/>
    <x v="9"/>
    <x v="1"/>
    <x v="1"/>
    <n v="368.98506064900818"/>
  </r>
  <r>
    <x v="7"/>
    <x v="2"/>
    <x v="4"/>
    <x v="9"/>
    <x v="2"/>
    <x v="1"/>
    <n v="284.77683267616499"/>
  </r>
  <r>
    <x v="7"/>
    <x v="2"/>
    <x v="4"/>
    <x v="9"/>
    <x v="3"/>
    <x v="1"/>
    <n v="29.979993096416962"/>
  </r>
  <r>
    <x v="7"/>
    <x v="2"/>
    <x v="4"/>
    <x v="9"/>
    <x v="4"/>
    <x v="1"/>
    <n v="9.6000000000000002E-2"/>
  </r>
  <r>
    <x v="7"/>
    <x v="2"/>
    <x v="4"/>
    <x v="9"/>
    <x v="5"/>
    <x v="1"/>
    <n v="1.0978056534502147"/>
  </r>
  <r>
    <x v="7"/>
    <x v="2"/>
    <x v="5"/>
    <x v="9"/>
    <x v="0"/>
    <x v="1"/>
    <n v="476.12300000000005"/>
  </r>
  <r>
    <x v="7"/>
    <x v="2"/>
    <x v="5"/>
    <x v="9"/>
    <x v="1"/>
    <x v="1"/>
    <n v="524.71974819690433"/>
  </r>
  <r>
    <x v="7"/>
    <x v="2"/>
    <x v="5"/>
    <x v="9"/>
    <x v="2"/>
    <x v="1"/>
    <n v="376.86542956617353"/>
  </r>
  <r>
    <x v="7"/>
    <x v="2"/>
    <x v="5"/>
    <x v="9"/>
    <x v="3"/>
    <x v="1"/>
    <n v="21.829240990599153"/>
  </r>
  <r>
    <x v="7"/>
    <x v="2"/>
    <x v="5"/>
    <x v="9"/>
    <x v="4"/>
    <x v="1"/>
    <n v="1.0920000000000001"/>
  </r>
  <r>
    <x v="7"/>
    <x v="2"/>
    <x v="5"/>
    <x v="9"/>
    <x v="5"/>
    <x v="1"/>
    <n v="8.9285714285714288"/>
  </r>
  <r>
    <x v="7"/>
    <x v="2"/>
    <x v="6"/>
    <x v="9"/>
    <x v="0"/>
    <x v="1"/>
    <n v="923.16611999999998"/>
  </r>
  <r>
    <x v="7"/>
    <x v="2"/>
    <x v="6"/>
    <x v="9"/>
    <x v="1"/>
    <x v="1"/>
    <n v="724.08004253153024"/>
  </r>
  <r>
    <x v="7"/>
    <x v="2"/>
    <x v="6"/>
    <x v="9"/>
    <x v="2"/>
    <x v="1"/>
    <n v="2220.2494957533477"/>
  </r>
  <r>
    <x v="7"/>
    <x v="2"/>
    <x v="6"/>
    <x v="9"/>
    <x v="3"/>
    <x v="1"/>
    <n v="55.33409494830105"/>
  </r>
  <r>
    <x v="7"/>
    <x v="2"/>
    <x v="6"/>
    <x v="9"/>
    <x v="4"/>
    <x v="1"/>
    <n v="7.5395863123157003"/>
  </r>
  <r>
    <x v="7"/>
    <x v="2"/>
    <x v="7"/>
    <x v="9"/>
    <x v="0"/>
    <x v="1"/>
    <n v="2215.6871999999998"/>
  </r>
  <r>
    <x v="7"/>
    <x v="2"/>
    <x v="7"/>
    <x v="9"/>
    <x v="1"/>
    <x v="1"/>
    <n v="869.23113229868784"/>
  </r>
  <r>
    <x v="7"/>
    <x v="2"/>
    <x v="7"/>
    <x v="9"/>
    <x v="2"/>
    <x v="1"/>
    <n v="3554.7613473339452"/>
  </r>
  <r>
    <x v="7"/>
    <x v="2"/>
    <x v="7"/>
    <x v="9"/>
    <x v="3"/>
    <x v="1"/>
    <n v="34.413920979035829"/>
  </r>
  <r>
    <x v="7"/>
    <x v="2"/>
    <x v="7"/>
    <x v="9"/>
    <x v="4"/>
    <x v="1"/>
    <n v="10.633979131013735"/>
  </r>
  <r>
    <x v="7"/>
    <x v="2"/>
    <x v="7"/>
    <x v="9"/>
    <x v="5"/>
    <x v="1"/>
    <n v="0.35452538631346575"/>
  </r>
  <r>
    <x v="7"/>
    <x v="2"/>
    <x v="8"/>
    <x v="9"/>
    <x v="0"/>
    <x v="1"/>
    <n v="1070.3584999999998"/>
  </r>
  <r>
    <x v="7"/>
    <x v="2"/>
    <x v="8"/>
    <x v="9"/>
    <x v="1"/>
    <x v="1"/>
    <n v="281.23587592177302"/>
  </r>
  <r>
    <x v="7"/>
    <x v="2"/>
    <x v="8"/>
    <x v="9"/>
    <x v="2"/>
    <x v="1"/>
    <n v="2480.7988138744367"/>
  </r>
  <r>
    <x v="7"/>
    <x v="2"/>
    <x v="8"/>
    <x v="9"/>
    <x v="3"/>
    <x v="1"/>
    <n v="79.802436202107373"/>
  </r>
  <r>
    <x v="7"/>
    <x v="2"/>
    <x v="8"/>
    <x v="9"/>
    <x v="4"/>
    <x v="1"/>
    <n v="11.005646104472687"/>
  </r>
  <r>
    <x v="7"/>
    <x v="2"/>
    <x v="8"/>
    <x v="9"/>
    <x v="5"/>
    <x v="1"/>
    <n v="7.9492243113377095"/>
  </r>
  <r>
    <x v="7"/>
    <x v="2"/>
    <x v="9"/>
    <x v="9"/>
    <x v="0"/>
    <x v="1"/>
    <n v="1595.269"/>
  </r>
  <r>
    <x v="7"/>
    <x v="2"/>
    <x v="9"/>
    <x v="9"/>
    <x v="1"/>
    <x v="1"/>
    <n v="888.67497594455733"/>
  </r>
  <r>
    <x v="7"/>
    <x v="2"/>
    <x v="9"/>
    <x v="9"/>
    <x v="2"/>
    <x v="1"/>
    <n v="939.77413487947251"/>
  </r>
  <r>
    <x v="7"/>
    <x v="2"/>
    <x v="9"/>
    <x v="9"/>
    <x v="3"/>
    <x v="1"/>
    <n v="17.817396788560444"/>
  </r>
  <r>
    <x v="7"/>
    <x v="2"/>
    <x v="9"/>
    <x v="9"/>
    <x v="4"/>
    <x v="1"/>
    <n v="3.9889999999999999"/>
  </r>
  <r>
    <x v="7"/>
    <x v="2"/>
    <x v="9"/>
    <x v="9"/>
    <x v="5"/>
    <x v="1"/>
    <n v="2057.0558052103929"/>
  </r>
  <r>
    <x v="7"/>
    <x v="2"/>
    <x v="10"/>
    <x v="9"/>
    <x v="0"/>
    <x v="1"/>
    <n v="3659.9396000000002"/>
  </r>
  <r>
    <x v="7"/>
    <x v="2"/>
    <x v="10"/>
    <x v="9"/>
    <x v="1"/>
    <x v="1"/>
    <n v="237.66332673819414"/>
  </r>
  <r>
    <x v="7"/>
    <x v="2"/>
    <x v="10"/>
    <x v="9"/>
    <x v="2"/>
    <x v="1"/>
    <n v="131.52269507987165"/>
  </r>
  <r>
    <x v="7"/>
    <x v="2"/>
    <x v="10"/>
    <x v="9"/>
    <x v="3"/>
    <x v="1"/>
    <n v="38.634812055575999"/>
  </r>
  <r>
    <x v="7"/>
    <x v="2"/>
    <x v="10"/>
    <x v="9"/>
    <x v="4"/>
    <x v="1"/>
    <n v="2.0910000000000002"/>
  </r>
  <r>
    <x v="7"/>
    <x v="2"/>
    <x v="10"/>
    <x v="9"/>
    <x v="5"/>
    <x v="1"/>
    <n v="2331.749440101476"/>
  </r>
  <r>
    <x v="7"/>
    <x v="2"/>
    <x v="11"/>
    <x v="9"/>
    <x v="0"/>
    <x v="1"/>
    <n v="5252.966800000002"/>
  </r>
  <r>
    <x v="7"/>
    <x v="2"/>
    <x v="11"/>
    <x v="9"/>
    <x v="1"/>
    <x v="1"/>
    <n v="292.96527591014467"/>
  </r>
  <r>
    <x v="7"/>
    <x v="2"/>
    <x v="11"/>
    <x v="9"/>
    <x v="2"/>
    <x v="1"/>
    <n v="77.646986723594424"/>
  </r>
  <r>
    <x v="7"/>
    <x v="2"/>
    <x v="11"/>
    <x v="9"/>
    <x v="3"/>
    <x v="1"/>
    <n v="29.91631305084292"/>
  </r>
  <r>
    <x v="7"/>
    <x v="2"/>
    <x v="11"/>
    <x v="9"/>
    <x v="4"/>
    <x v="1"/>
    <n v="1.9040000000000001"/>
  </r>
  <r>
    <x v="7"/>
    <x v="2"/>
    <x v="11"/>
    <x v="9"/>
    <x v="5"/>
    <x v="1"/>
    <n v="2365.6739993565275"/>
  </r>
  <r>
    <x v="8"/>
    <x v="1"/>
    <x v="0"/>
    <x v="9"/>
    <x v="1"/>
    <x v="1"/>
    <n v="287.59980660942074"/>
  </r>
  <r>
    <x v="8"/>
    <x v="1"/>
    <x v="0"/>
    <x v="9"/>
    <x v="2"/>
    <x v="1"/>
    <n v="124.91615309569767"/>
  </r>
  <r>
    <x v="8"/>
    <x v="1"/>
    <x v="0"/>
    <x v="9"/>
    <x v="3"/>
    <x v="1"/>
    <n v="249.72314014353702"/>
  </r>
  <r>
    <x v="8"/>
    <x v="1"/>
    <x v="0"/>
    <x v="9"/>
    <x v="4"/>
    <x v="1"/>
    <n v="2.15"/>
  </r>
  <r>
    <x v="8"/>
    <x v="1"/>
    <x v="0"/>
    <x v="9"/>
    <x v="5"/>
    <x v="1"/>
    <n v="1167.2173371099998"/>
  </r>
  <r>
    <x v="8"/>
    <x v="1"/>
    <x v="1"/>
    <x v="9"/>
    <x v="1"/>
    <x v="1"/>
    <n v="908.2395734136386"/>
  </r>
  <r>
    <x v="8"/>
    <x v="1"/>
    <x v="1"/>
    <x v="9"/>
    <x v="2"/>
    <x v="1"/>
    <n v="19.939000085558668"/>
  </r>
  <r>
    <x v="8"/>
    <x v="1"/>
    <x v="1"/>
    <x v="9"/>
    <x v="3"/>
    <x v="1"/>
    <n v="0.78236723794343122"/>
  </r>
  <r>
    <x v="8"/>
    <x v="1"/>
    <x v="1"/>
    <x v="9"/>
    <x v="4"/>
    <x v="1"/>
    <n v="0.80700000000000005"/>
  </r>
  <r>
    <x v="8"/>
    <x v="1"/>
    <x v="1"/>
    <x v="9"/>
    <x v="5"/>
    <x v="1"/>
    <n v="635.94061416"/>
  </r>
  <r>
    <x v="8"/>
    <x v="1"/>
    <x v="2"/>
    <x v="9"/>
    <x v="1"/>
    <x v="1"/>
    <n v="169.20968456868422"/>
  </r>
  <r>
    <x v="8"/>
    <x v="1"/>
    <x v="2"/>
    <x v="9"/>
    <x v="2"/>
    <x v="1"/>
    <n v="85.869992279608567"/>
  </r>
  <r>
    <x v="8"/>
    <x v="1"/>
    <x v="2"/>
    <x v="9"/>
    <x v="3"/>
    <x v="1"/>
    <n v="16.949000000000002"/>
  </r>
  <r>
    <x v="8"/>
    <x v="1"/>
    <x v="2"/>
    <x v="9"/>
    <x v="4"/>
    <x v="1"/>
    <n v="4.2000000000000003E-2"/>
  </r>
  <r>
    <x v="8"/>
    <x v="1"/>
    <x v="2"/>
    <x v="9"/>
    <x v="5"/>
    <x v="1"/>
    <n v="80.559155147571602"/>
  </r>
  <r>
    <x v="8"/>
    <x v="1"/>
    <x v="3"/>
    <x v="9"/>
    <x v="1"/>
    <x v="1"/>
    <n v="1161.4338"/>
  </r>
  <r>
    <x v="8"/>
    <x v="1"/>
    <x v="3"/>
    <x v="9"/>
    <x v="2"/>
    <x v="1"/>
    <n v="198.33578722132182"/>
  </r>
  <r>
    <x v="8"/>
    <x v="1"/>
    <x v="3"/>
    <x v="9"/>
    <x v="3"/>
    <x v="1"/>
    <n v="99.737168620307699"/>
  </r>
  <r>
    <x v="8"/>
    <x v="1"/>
    <x v="3"/>
    <x v="9"/>
    <x v="4"/>
    <x v="1"/>
    <n v="1.1399999999999999"/>
  </r>
  <r>
    <x v="8"/>
    <x v="1"/>
    <x v="3"/>
    <x v="9"/>
    <x v="5"/>
    <x v="1"/>
    <n v="1.7137293846426673"/>
  </r>
  <r>
    <x v="8"/>
    <x v="1"/>
    <x v="4"/>
    <x v="9"/>
    <x v="1"/>
    <x v="1"/>
    <n v="104.73272409364998"/>
  </r>
  <r>
    <x v="8"/>
    <x v="1"/>
    <x v="4"/>
    <x v="9"/>
    <x v="2"/>
    <x v="1"/>
    <n v="0.47152243151054096"/>
  </r>
  <r>
    <x v="8"/>
    <x v="1"/>
    <x v="4"/>
    <x v="9"/>
    <x v="3"/>
    <x v="1"/>
    <n v="12.307157446517005"/>
  </r>
  <r>
    <x v="8"/>
    <x v="1"/>
    <x v="4"/>
    <x v="9"/>
    <x v="4"/>
    <x v="1"/>
    <n v="1.48"/>
  </r>
  <r>
    <x v="8"/>
    <x v="1"/>
    <x v="5"/>
    <x v="9"/>
    <x v="1"/>
    <x v="1"/>
    <n v="86.140548847115284"/>
  </r>
  <r>
    <x v="8"/>
    <x v="1"/>
    <x v="5"/>
    <x v="9"/>
    <x v="2"/>
    <x v="1"/>
    <n v="0.50516472459076478"/>
  </r>
  <r>
    <x v="8"/>
    <x v="1"/>
    <x v="5"/>
    <x v="9"/>
    <x v="3"/>
    <x v="1"/>
    <n v="17.91276322820649"/>
  </r>
  <r>
    <x v="8"/>
    <x v="1"/>
    <x v="5"/>
    <x v="9"/>
    <x v="4"/>
    <x v="1"/>
    <n v="0.97199999999999998"/>
  </r>
  <r>
    <x v="8"/>
    <x v="1"/>
    <x v="6"/>
    <x v="9"/>
    <x v="1"/>
    <x v="1"/>
    <n v="336.21412529529232"/>
  </r>
  <r>
    <x v="8"/>
    <x v="1"/>
    <x v="6"/>
    <x v="9"/>
    <x v="2"/>
    <x v="1"/>
    <n v="3.7842856166879217"/>
  </r>
  <r>
    <x v="8"/>
    <x v="1"/>
    <x v="6"/>
    <x v="9"/>
    <x v="3"/>
    <x v="1"/>
    <n v="56.506347932663616"/>
  </r>
  <r>
    <x v="8"/>
    <x v="1"/>
    <x v="6"/>
    <x v="9"/>
    <x v="4"/>
    <x v="1"/>
    <n v="0.28268252301275554"/>
  </r>
  <r>
    <x v="8"/>
    <x v="1"/>
    <x v="7"/>
    <x v="9"/>
    <x v="1"/>
    <x v="1"/>
    <n v="204.25349235054756"/>
  </r>
  <r>
    <x v="8"/>
    <x v="1"/>
    <x v="7"/>
    <x v="9"/>
    <x v="2"/>
    <x v="1"/>
    <n v="3.6139734427294714"/>
  </r>
  <r>
    <x v="8"/>
    <x v="1"/>
    <x v="7"/>
    <x v="9"/>
    <x v="3"/>
    <x v="1"/>
    <n v="48.259474477911368"/>
  </r>
  <r>
    <x v="8"/>
    <x v="1"/>
    <x v="7"/>
    <x v="9"/>
    <x v="4"/>
    <x v="1"/>
    <n v="1.1766313800262529"/>
  </r>
  <r>
    <x v="8"/>
    <x v="1"/>
    <x v="7"/>
    <x v="9"/>
    <x v="5"/>
    <x v="1"/>
    <n v="4.7270051508462099E-2"/>
  </r>
  <r>
    <x v="8"/>
    <x v="1"/>
    <x v="8"/>
    <x v="9"/>
    <x v="1"/>
    <x v="1"/>
    <n v="264.77699999999999"/>
  </r>
  <r>
    <x v="8"/>
    <x v="1"/>
    <x v="8"/>
    <x v="9"/>
    <x v="2"/>
    <x v="1"/>
    <n v="4.8358940468995115"/>
  </r>
  <r>
    <x v="8"/>
    <x v="1"/>
    <x v="8"/>
    <x v="9"/>
    <x v="3"/>
    <x v="1"/>
    <n v="15.485395037969418"/>
  </r>
  <r>
    <x v="8"/>
    <x v="1"/>
    <x v="8"/>
    <x v="9"/>
    <x v="4"/>
    <x v="1"/>
    <n v="1.4947230890225028E-3"/>
  </r>
  <r>
    <x v="8"/>
    <x v="1"/>
    <x v="9"/>
    <x v="9"/>
    <x v="1"/>
    <x v="1"/>
    <n v="1372.72669"/>
  </r>
  <r>
    <x v="8"/>
    <x v="1"/>
    <x v="9"/>
    <x v="9"/>
    <x v="2"/>
    <x v="1"/>
    <n v="1.4697303194441784"/>
  </r>
  <r>
    <x v="8"/>
    <x v="1"/>
    <x v="9"/>
    <x v="9"/>
    <x v="3"/>
    <x v="1"/>
    <n v="148.62299999999999"/>
  </r>
  <r>
    <x v="8"/>
    <x v="1"/>
    <x v="9"/>
    <x v="9"/>
    <x v="4"/>
    <x v="1"/>
    <n v="0.2"/>
  </r>
  <r>
    <x v="8"/>
    <x v="1"/>
    <x v="9"/>
    <x v="9"/>
    <x v="5"/>
    <x v="1"/>
    <n v="0.32799337466023898"/>
  </r>
  <r>
    <x v="8"/>
    <x v="1"/>
    <x v="10"/>
    <x v="9"/>
    <x v="1"/>
    <x v="1"/>
    <n v="117.98477013429618"/>
  </r>
  <r>
    <x v="8"/>
    <x v="1"/>
    <x v="10"/>
    <x v="9"/>
    <x v="2"/>
    <x v="1"/>
    <n v="800.3809"/>
  </r>
  <r>
    <x v="8"/>
    <x v="1"/>
    <x v="10"/>
    <x v="9"/>
    <x v="3"/>
    <x v="1"/>
    <n v="1101.6786156166904"/>
  </r>
  <r>
    <x v="8"/>
    <x v="1"/>
    <x v="10"/>
    <x v="9"/>
    <x v="4"/>
    <x v="1"/>
    <n v="0.10300000000000001"/>
  </r>
  <r>
    <x v="8"/>
    <x v="1"/>
    <x v="10"/>
    <x v="9"/>
    <x v="5"/>
    <x v="1"/>
    <n v="30.474166046226358"/>
  </r>
  <r>
    <x v="8"/>
    <x v="1"/>
    <x v="11"/>
    <x v="9"/>
    <x v="1"/>
    <x v="1"/>
    <n v="30.23401079465971"/>
  </r>
  <r>
    <x v="8"/>
    <x v="1"/>
    <x v="11"/>
    <x v="9"/>
    <x v="2"/>
    <x v="1"/>
    <n v="6.5579999999999998"/>
  </r>
  <r>
    <x v="8"/>
    <x v="1"/>
    <x v="11"/>
    <x v="9"/>
    <x v="3"/>
    <x v="1"/>
    <n v="12.901710153193076"/>
  </r>
  <r>
    <x v="8"/>
    <x v="1"/>
    <x v="11"/>
    <x v="9"/>
    <x v="5"/>
    <x v="1"/>
    <n v="565.77748393000002"/>
  </r>
  <r>
    <x v="9"/>
    <x v="2"/>
    <x v="0"/>
    <x v="9"/>
    <x v="1"/>
    <x v="1"/>
    <n v="0.39155450038003636"/>
  </r>
  <r>
    <x v="9"/>
    <x v="2"/>
    <x v="0"/>
    <x v="9"/>
    <x v="2"/>
    <x v="1"/>
    <n v="152.87162362940359"/>
  </r>
  <r>
    <x v="9"/>
    <x v="2"/>
    <x v="0"/>
    <x v="9"/>
    <x v="3"/>
    <x v="1"/>
    <n v="0.14185024201605112"/>
  </r>
  <r>
    <x v="9"/>
    <x v="2"/>
    <x v="0"/>
    <x v="9"/>
    <x v="5"/>
    <x v="1"/>
    <n v="0.94000000000000006"/>
  </r>
  <r>
    <x v="9"/>
    <x v="2"/>
    <x v="1"/>
    <x v="9"/>
    <x v="1"/>
    <x v="1"/>
    <n v="0.52114033492046274"/>
  </r>
  <r>
    <x v="9"/>
    <x v="2"/>
    <x v="1"/>
    <x v="9"/>
    <x v="2"/>
    <x v="1"/>
    <n v="62.838127697961987"/>
  </r>
  <r>
    <x v="9"/>
    <x v="2"/>
    <x v="1"/>
    <x v="9"/>
    <x v="3"/>
    <x v="1"/>
    <n v="4.2174449757507846"/>
  </r>
  <r>
    <x v="9"/>
    <x v="2"/>
    <x v="1"/>
    <x v="9"/>
    <x v="5"/>
    <x v="1"/>
    <n v="6.6"/>
  </r>
  <r>
    <x v="9"/>
    <x v="2"/>
    <x v="2"/>
    <x v="9"/>
    <x v="1"/>
    <x v="1"/>
    <n v="8.0276704023739924"/>
  </r>
  <r>
    <x v="9"/>
    <x v="2"/>
    <x v="2"/>
    <x v="9"/>
    <x v="2"/>
    <x v="1"/>
    <n v="0.24816472202929857"/>
  </r>
  <r>
    <x v="9"/>
    <x v="2"/>
    <x v="2"/>
    <x v="9"/>
    <x v="5"/>
    <x v="1"/>
    <n v="15.806572833736002"/>
  </r>
  <r>
    <x v="9"/>
    <x v="2"/>
    <x v="3"/>
    <x v="9"/>
    <x v="1"/>
    <x v="1"/>
    <n v="0.85599999999999998"/>
  </r>
  <r>
    <x v="9"/>
    <x v="2"/>
    <x v="3"/>
    <x v="9"/>
    <x v="2"/>
    <x v="1"/>
    <n v="1.1130306290716492"/>
  </r>
  <r>
    <x v="9"/>
    <x v="2"/>
    <x v="3"/>
    <x v="9"/>
    <x v="3"/>
    <x v="1"/>
    <n v="0.1251717012260371"/>
  </r>
  <r>
    <x v="9"/>
    <x v="2"/>
    <x v="3"/>
    <x v="9"/>
    <x v="5"/>
    <x v="1"/>
    <n v="11.637780457527931"/>
  </r>
  <r>
    <x v="9"/>
    <x v="2"/>
    <x v="4"/>
    <x v="9"/>
    <x v="1"/>
    <x v="1"/>
    <n v="1.0249545923931787"/>
  </r>
  <r>
    <x v="9"/>
    <x v="2"/>
    <x v="4"/>
    <x v="9"/>
    <x v="2"/>
    <x v="1"/>
    <n v="40.966317918618188"/>
  </r>
  <r>
    <x v="9"/>
    <x v="2"/>
    <x v="4"/>
    <x v="9"/>
    <x v="3"/>
    <x v="1"/>
    <n v="21.386110502383531"/>
  </r>
  <r>
    <x v="9"/>
    <x v="2"/>
    <x v="4"/>
    <x v="9"/>
    <x v="5"/>
    <x v="1"/>
    <n v="6.282091020910209"/>
  </r>
  <r>
    <x v="9"/>
    <x v="2"/>
    <x v="5"/>
    <x v="9"/>
    <x v="1"/>
    <x v="1"/>
    <n v="1.1662201158732999"/>
  </r>
  <r>
    <x v="9"/>
    <x v="2"/>
    <x v="5"/>
    <x v="9"/>
    <x v="2"/>
    <x v="1"/>
    <n v="3.354033600609069"/>
  </r>
  <r>
    <x v="9"/>
    <x v="2"/>
    <x v="5"/>
    <x v="9"/>
    <x v="3"/>
    <x v="1"/>
    <n v="21.773165630866327"/>
  </r>
  <r>
    <x v="9"/>
    <x v="2"/>
    <x v="5"/>
    <x v="9"/>
    <x v="5"/>
    <x v="1"/>
    <n v="6.4285714285714279"/>
  </r>
  <r>
    <x v="9"/>
    <x v="2"/>
    <x v="6"/>
    <x v="9"/>
    <x v="1"/>
    <x v="1"/>
    <n v="0.23052880246154178"/>
  </r>
  <r>
    <x v="9"/>
    <x v="2"/>
    <x v="6"/>
    <x v="9"/>
    <x v="2"/>
    <x v="1"/>
    <n v="136.35891758842359"/>
  </r>
  <r>
    <x v="9"/>
    <x v="2"/>
    <x v="6"/>
    <x v="9"/>
    <x v="3"/>
    <x v="1"/>
    <n v="2.9644084495238903"/>
  </r>
  <r>
    <x v="9"/>
    <x v="2"/>
    <x v="6"/>
    <x v="9"/>
    <x v="5"/>
    <x v="1"/>
    <n v="2.1"/>
  </r>
  <r>
    <x v="9"/>
    <x v="2"/>
    <x v="7"/>
    <x v="9"/>
    <x v="1"/>
    <x v="1"/>
    <n v="3.7687118769697201"/>
  </r>
  <r>
    <x v="9"/>
    <x v="2"/>
    <x v="7"/>
    <x v="9"/>
    <x v="2"/>
    <x v="1"/>
    <n v="1577.3034949329435"/>
  </r>
  <r>
    <x v="9"/>
    <x v="2"/>
    <x v="7"/>
    <x v="9"/>
    <x v="3"/>
    <x v="1"/>
    <n v="0.33015555615398073"/>
  </r>
  <r>
    <x v="9"/>
    <x v="2"/>
    <x v="7"/>
    <x v="9"/>
    <x v="5"/>
    <x v="1"/>
    <n v="7.6282045621780714"/>
  </r>
  <r>
    <x v="9"/>
    <x v="2"/>
    <x v="8"/>
    <x v="9"/>
    <x v="1"/>
    <x v="1"/>
    <n v="2.5539999999999998"/>
  </r>
  <r>
    <x v="9"/>
    <x v="2"/>
    <x v="8"/>
    <x v="9"/>
    <x v="2"/>
    <x v="1"/>
    <n v="315.9589348298594"/>
  </r>
  <r>
    <x v="9"/>
    <x v="2"/>
    <x v="8"/>
    <x v="9"/>
    <x v="3"/>
    <x v="1"/>
    <n v="37.34173083324665"/>
  </r>
  <r>
    <x v="9"/>
    <x v="2"/>
    <x v="8"/>
    <x v="9"/>
    <x v="5"/>
    <x v="1"/>
    <n v="1.8439698492462311"/>
  </r>
  <r>
    <x v="9"/>
    <x v="2"/>
    <x v="9"/>
    <x v="9"/>
    <x v="1"/>
    <x v="1"/>
    <n v="4.3999999999999997E-2"/>
  </r>
  <r>
    <x v="9"/>
    <x v="2"/>
    <x v="9"/>
    <x v="9"/>
    <x v="2"/>
    <x v="1"/>
    <n v="46.883222960169959"/>
  </r>
  <r>
    <x v="9"/>
    <x v="2"/>
    <x v="9"/>
    <x v="9"/>
    <x v="3"/>
    <x v="1"/>
    <n v="0.03"/>
  </r>
  <r>
    <x v="9"/>
    <x v="2"/>
    <x v="9"/>
    <x v="9"/>
    <x v="5"/>
    <x v="1"/>
    <n v="0.10766194740755934"/>
  </r>
  <r>
    <x v="9"/>
    <x v="2"/>
    <x v="10"/>
    <x v="9"/>
    <x v="1"/>
    <x v="1"/>
    <n v="0.27048910340253851"/>
  </r>
  <r>
    <x v="9"/>
    <x v="2"/>
    <x v="10"/>
    <x v="9"/>
    <x v="2"/>
    <x v="1"/>
    <n v="1.1349999999999998"/>
  </r>
  <r>
    <x v="9"/>
    <x v="2"/>
    <x v="10"/>
    <x v="9"/>
    <x v="3"/>
    <x v="1"/>
    <n v="2.6966198770989555E-3"/>
  </r>
  <r>
    <x v="9"/>
    <x v="2"/>
    <x v="11"/>
    <x v="9"/>
    <x v="1"/>
    <x v="1"/>
    <n v="1.4094716456719023"/>
  </r>
  <r>
    <x v="9"/>
    <x v="2"/>
    <x v="11"/>
    <x v="9"/>
    <x v="2"/>
    <x v="1"/>
    <n v="1.538"/>
  </r>
  <r>
    <x v="9"/>
    <x v="2"/>
    <x v="11"/>
    <x v="9"/>
    <x v="3"/>
    <x v="1"/>
    <n v="9.5732122730539354E-2"/>
  </r>
  <r>
    <x v="9"/>
    <x v="2"/>
    <x v="11"/>
    <x v="9"/>
    <x v="5"/>
    <x v="1"/>
    <n v="0.14499999999999999"/>
  </r>
  <r>
    <x v="0"/>
    <x v="0"/>
    <x v="0"/>
    <x v="6"/>
    <x v="0"/>
    <x v="0"/>
    <n v="104111.53600000001"/>
  </r>
  <r>
    <x v="0"/>
    <x v="0"/>
    <x v="0"/>
    <x v="8"/>
    <x v="0"/>
    <x v="0"/>
    <n v="199533.44300000003"/>
  </r>
  <r>
    <x v="0"/>
    <x v="0"/>
    <x v="1"/>
    <x v="6"/>
    <x v="0"/>
    <x v="0"/>
    <n v="378.96000000000004"/>
  </r>
  <r>
    <x v="0"/>
    <x v="0"/>
    <x v="1"/>
    <x v="7"/>
    <x v="0"/>
    <x v="0"/>
    <n v="24.43"/>
  </r>
  <r>
    <x v="0"/>
    <x v="0"/>
    <x v="1"/>
    <x v="8"/>
    <x v="0"/>
    <x v="0"/>
    <n v="994.58719999999983"/>
  </r>
  <r>
    <x v="0"/>
    <x v="0"/>
    <x v="2"/>
    <x v="6"/>
    <x v="0"/>
    <x v="0"/>
    <n v="432.32099999999997"/>
  </r>
  <r>
    <x v="0"/>
    <x v="0"/>
    <x v="2"/>
    <x v="7"/>
    <x v="0"/>
    <x v="0"/>
    <n v="2.3610000000000002"/>
  </r>
  <r>
    <x v="0"/>
    <x v="0"/>
    <x v="3"/>
    <x v="6"/>
    <x v="0"/>
    <x v="0"/>
    <n v="38134.528000000006"/>
  </r>
  <r>
    <x v="0"/>
    <x v="0"/>
    <x v="3"/>
    <x v="7"/>
    <x v="0"/>
    <x v="0"/>
    <n v="154.35499999999999"/>
  </r>
  <r>
    <x v="0"/>
    <x v="0"/>
    <x v="3"/>
    <x v="8"/>
    <x v="0"/>
    <x v="0"/>
    <n v="107756.77250000001"/>
  </r>
  <r>
    <x v="0"/>
    <x v="0"/>
    <x v="4"/>
    <x v="6"/>
    <x v="0"/>
    <x v="0"/>
    <n v="306275.14740000002"/>
  </r>
  <r>
    <x v="0"/>
    <x v="0"/>
    <x v="4"/>
    <x v="7"/>
    <x v="0"/>
    <x v="0"/>
    <n v="240531.44500000001"/>
  </r>
  <r>
    <x v="0"/>
    <x v="0"/>
    <x v="4"/>
    <x v="8"/>
    <x v="0"/>
    <x v="0"/>
    <n v="477075.11089999991"/>
  </r>
  <r>
    <x v="0"/>
    <x v="0"/>
    <x v="5"/>
    <x v="6"/>
    <x v="0"/>
    <x v="0"/>
    <n v="120460.67899999999"/>
  </r>
  <r>
    <x v="0"/>
    <x v="0"/>
    <x v="5"/>
    <x v="7"/>
    <x v="0"/>
    <x v="0"/>
    <n v="426950.30900000001"/>
  </r>
  <r>
    <x v="0"/>
    <x v="0"/>
    <x v="5"/>
    <x v="8"/>
    <x v="0"/>
    <x v="0"/>
    <n v="198836.20799999996"/>
  </r>
  <r>
    <x v="0"/>
    <x v="0"/>
    <x v="6"/>
    <x v="6"/>
    <x v="0"/>
    <x v="0"/>
    <n v="54173.755999999994"/>
  </r>
  <r>
    <x v="0"/>
    <x v="0"/>
    <x v="6"/>
    <x v="7"/>
    <x v="0"/>
    <x v="0"/>
    <n v="115855.397"/>
  </r>
  <r>
    <x v="0"/>
    <x v="0"/>
    <x v="6"/>
    <x v="8"/>
    <x v="0"/>
    <x v="0"/>
    <n v="109455.93699999999"/>
  </r>
  <r>
    <x v="0"/>
    <x v="0"/>
    <x v="7"/>
    <x v="6"/>
    <x v="0"/>
    <x v="0"/>
    <n v="619.20899999999995"/>
  </r>
  <r>
    <x v="0"/>
    <x v="0"/>
    <x v="7"/>
    <x v="8"/>
    <x v="0"/>
    <x v="0"/>
    <n v="498.012"/>
  </r>
  <r>
    <x v="0"/>
    <x v="0"/>
    <x v="8"/>
    <x v="6"/>
    <x v="0"/>
    <x v="0"/>
    <n v="69.975999999999999"/>
  </r>
  <r>
    <x v="0"/>
    <x v="0"/>
    <x v="8"/>
    <x v="7"/>
    <x v="0"/>
    <x v="0"/>
    <n v="328.43099999999998"/>
  </r>
  <r>
    <x v="0"/>
    <x v="0"/>
    <x v="8"/>
    <x v="8"/>
    <x v="0"/>
    <x v="0"/>
    <n v="74.304999999999993"/>
  </r>
  <r>
    <x v="0"/>
    <x v="0"/>
    <x v="9"/>
    <x v="7"/>
    <x v="0"/>
    <x v="0"/>
    <n v="593.26599999999996"/>
  </r>
  <r>
    <x v="0"/>
    <x v="0"/>
    <x v="9"/>
    <x v="8"/>
    <x v="0"/>
    <x v="0"/>
    <n v="854.55599999999993"/>
  </r>
  <r>
    <x v="0"/>
    <x v="0"/>
    <x v="10"/>
    <x v="6"/>
    <x v="0"/>
    <x v="0"/>
    <n v="373769.23500000004"/>
  </r>
  <r>
    <x v="0"/>
    <x v="0"/>
    <x v="10"/>
    <x v="7"/>
    <x v="0"/>
    <x v="0"/>
    <n v="168021.38699999999"/>
  </r>
  <r>
    <x v="0"/>
    <x v="0"/>
    <x v="10"/>
    <x v="8"/>
    <x v="0"/>
    <x v="0"/>
    <n v="320102.07169999997"/>
  </r>
  <r>
    <x v="0"/>
    <x v="0"/>
    <x v="11"/>
    <x v="6"/>
    <x v="0"/>
    <x v="0"/>
    <n v="78307.384000000005"/>
  </r>
  <r>
    <x v="0"/>
    <x v="0"/>
    <x v="11"/>
    <x v="7"/>
    <x v="0"/>
    <x v="0"/>
    <n v="535447.424"/>
  </r>
  <r>
    <x v="0"/>
    <x v="0"/>
    <x v="11"/>
    <x v="8"/>
    <x v="0"/>
    <x v="0"/>
    <n v="308157.66979999997"/>
  </r>
  <r>
    <x v="1"/>
    <x v="1"/>
    <x v="0"/>
    <x v="6"/>
    <x v="0"/>
    <x v="0"/>
    <n v="113213.72500000001"/>
  </r>
  <r>
    <x v="1"/>
    <x v="1"/>
    <x v="1"/>
    <x v="6"/>
    <x v="0"/>
    <x v="0"/>
    <n v="24575.040000000001"/>
  </r>
  <r>
    <x v="1"/>
    <x v="1"/>
    <x v="1"/>
    <x v="8"/>
    <x v="0"/>
    <x v="0"/>
    <n v="22878.269999999997"/>
  </r>
  <r>
    <x v="1"/>
    <x v="1"/>
    <x v="2"/>
    <x v="8"/>
    <x v="0"/>
    <x v="0"/>
    <n v="35407.044999999998"/>
  </r>
  <r>
    <x v="1"/>
    <x v="1"/>
    <x v="3"/>
    <x v="8"/>
    <x v="0"/>
    <x v="0"/>
    <n v="10943.485000000001"/>
  </r>
  <r>
    <x v="1"/>
    <x v="1"/>
    <x v="5"/>
    <x v="6"/>
    <x v="0"/>
    <x v="0"/>
    <n v="16721.244999999999"/>
  </r>
  <r>
    <x v="1"/>
    <x v="1"/>
    <x v="6"/>
    <x v="8"/>
    <x v="0"/>
    <x v="0"/>
    <n v="2882.64"/>
  </r>
  <r>
    <x v="1"/>
    <x v="1"/>
    <x v="7"/>
    <x v="6"/>
    <x v="0"/>
    <x v="0"/>
    <n v="428.65"/>
  </r>
  <r>
    <x v="1"/>
    <x v="1"/>
    <x v="9"/>
    <x v="6"/>
    <x v="0"/>
    <x v="0"/>
    <n v="1903.2949999999998"/>
  </r>
  <r>
    <x v="1"/>
    <x v="1"/>
    <x v="11"/>
    <x v="8"/>
    <x v="0"/>
    <x v="0"/>
    <n v="10355.969999999999"/>
  </r>
  <r>
    <x v="2"/>
    <x v="0"/>
    <x v="0"/>
    <x v="6"/>
    <x v="0"/>
    <x v="0"/>
    <n v="19452.514999999999"/>
  </r>
  <r>
    <x v="2"/>
    <x v="0"/>
    <x v="0"/>
    <x v="8"/>
    <x v="0"/>
    <x v="0"/>
    <n v="35398.394999999997"/>
  </r>
  <r>
    <x v="2"/>
    <x v="0"/>
    <x v="3"/>
    <x v="6"/>
    <x v="0"/>
    <x v="0"/>
    <n v="9527.27"/>
  </r>
  <r>
    <x v="2"/>
    <x v="0"/>
    <x v="3"/>
    <x v="8"/>
    <x v="0"/>
    <x v="0"/>
    <n v="46785.56"/>
  </r>
  <r>
    <x v="2"/>
    <x v="0"/>
    <x v="4"/>
    <x v="6"/>
    <x v="0"/>
    <x v="0"/>
    <n v="124646.2"/>
  </r>
  <r>
    <x v="2"/>
    <x v="0"/>
    <x v="4"/>
    <x v="7"/>
    <x v="0"/>
    <x v="0"/>
    <n v="72198.705000000002"/>
  </r>
  <r>
    <x v="2"/>
    <x v="0"/>
    <x v="4"/>
    <x v="8"/>
    <x v="0"/>
    <x v="0"/>
    <n v="140889.28649999999"/>
  </r>
  <r>
    <x v="2"/>
    <x v="0"/>
    <x v="5"/>
    <x v="6"/>
    <x v="0"/>
    <x v="0"/>
    <n v="34938.154999999999"/>
  </r>
  <r>
    <x v="2"/>
    <x v="0"/>
    <x v="5"/>
    <x v="7"/>
    <x v="0"/>
    <x v="0"/>
    <n v="189643.38499999998"/>
  </r>
  <r>
    <x v="2"/>
    <x v="0"/>
    <x v="5"/>
    <x v="8"/>
    <x v="0"/>
    <x v="0"/>
    <n v="75648.4185"/>
  </r>
  <r>
    <x v="2"/>
    <x v="0"/>
    <x v="6"/>
    <x v="6"/>
    <x v="0"/>
    <x v="0"/>
    <n v="376.66"/>
  </r>
  <r>
    <x v="2"/>
    <x v="0"/>
    <x v="6"/>
    <x v="7"/>
    <x v="0"/>
    <x v="0"/>
    <n v="37403.004999999997"/>
  </r>
  <r>
    <x v="2"/>
    <x v="0"/>
    <x v="6"/>
    <x v="8"/>
    <x v="0"/>
    <x v="0"/>
    <n v="7331.5749999999989"/>
  </r>
  <r>
    <x v="2"/>
    <x v="0"/>
    <x v="7"/>
    <x v="6"/>
    <x v="0"/>
    <x v="0"/>
    <n v="39.671999999999997"/>
  </r>
  <r>
    <x v="2"/>
    <x v="0"/>
    <x v="9"/>
    <x v="6"/>
    <x v="0"/>
    <x v="0"/>
    <n v="199.03399999999999"/>
  </r>
  <r>
    <x v="2"/>
    <x v="0"/>
    <x v="10"/>
    <x v="6"/>
    <x v="0"/>
    <x v="0"/>
    <n v="24687.527000000002"/>
  </r>
  <r>
    <x v="2"/>
    <x v="0"/>
    <x v="10"/>
    <x v="7"/>
    <x v="0"/>
    <x v="0"/>
    <n v="53742.325000000004"/>
  </r>
  <r>
    <x v="2"/>
    <x v="0"/>
    <x v="10"/>
    <x v="8"/>
    <x v="0"/>
    <x v="0"/>
    <n v="107338.39000000001"/>
  </r>
  <r>
    <x v="2"/>
    <x v="0"/>
    <x v="11"/>
    <x v="6"/>
    <x v="0"/>
    <x v="0"/>
    <n v="39841.175000000003"/>
  </r>
  <r>
    <x v="2"/>
    <x v="0"/>
    <x v="11"/>
    <x v="7"/>
    <x v="0"/>
    <x v="0"/>
    <n v="63993.406000000003"/>
  </r>
  <r>
    <x v="2"/>
    <x v="0"/>
    <x v="11"/>
    <x v="8"/>
    <x v="0"/>
    <x v="0"/>
    <n v="154518.38"/>
  </r>
  <r>
    <x v="3"/>
    <x v="0"/>
    <x v="0"/>
    <x v="6"/>
    <x v="0"/>
    <x v="0"/>
    <n v="12648.060000000001"/>
  </r>
  <r>
    <x v="3"/>
    <x v="0"/>
    <x v="0"/>
    <x v="8"/>
    <x v="0"/>
    <x v="0"/>
    <n v="24117.895000000004"/>
  </r>
  <r>
    <x v="3"/>
    <x v="0"/>
    <x v="1"/>
    <x v="8"/>
    <x v="0"/>
    <x v="0"/>
    <n v="144.857"/>
  </r>
  <r>
    <x v="3"/>
    <x v="0"/>
    <x v="2"/>
    <x v="8"/>
    <x v="0"/>
    <x v="0"/>
    <n v="21.3125"/>
  </r>
  <r>
    <x v="3"/>
    <x v="0"/>
    <x v="3"/>
    <x v="6"/>
    <x v="0"/>
    <x v="0"/>
    <n v="18426.87"/>
  </r>
  <r>
    <x v="3"/>
    <x v="0"/>
    <x v="3"/>
    <x v="7"/>
    <x v="0"/>
    <x v="0"/>
    <n v="6.7140000000000004"/>
  </r>
  <r>
    <x v="3"/>
    <x v="0"/>
    <x v="3"/>
    <x v="8"/>
    <x v="0"/>
    <x v="0"/>
    <n v="33736.004999999997"/>
  </r>
  <r>
    <x v="3"/>
    <x v="0"/>
    <x v="4"/>
    <x v="6"/>
    <x v="0"/>
    <x v="0"/>
    <n v="154166.861"/>
  </r>
  <r>
    <x v="3"/>
    <x v="0"/>
    <x v="4"/>
    <x v="7"/>
    <x v="0"/>
    <x v="0"/>
    <n v="39391.948499999999"/>
  </r>
  <r>
    <x v="3"/>
    <x v="0"/>
    <x v="4"/>
    <x v="8"/>
    <x v="0"/>
    <x v="0"/>
    <n v="128653.76000000001"/>
  </r>
  <r>
    <x v="3"/>
    <x v="0"/>
    <x v="5"/>
    <x v="6"/>
    <x v="0"/>
    <x v="0"/>
    <n v="181401.76"/>
  </r>
  <r>
    <x v="3"/>
    <x v="0"/>
    <x v="5"/>
    <x v="7"/>
    <x v="0"/>
    <x v="0"/>
    <n v="73753.790000000008"/>
  </r>
  <r>
    <x v="3"/>
    <x v="0"/>
    <x v="5"/>
    <x v="8"/>
    <x v="0"/>
    <x v="0"/>
    <n v="42895.614999999998"/>
  </r>
  <r>
    <x v="3"/>
    <x v="0"/>
    <x v="6"/>
    <x v="7"/>
    <x v="0"/>
    <x v="0"/>
    <n v="4501.7515000000003"/>
  </r>
  <r>
    <x v="3"/>
    <x v="0"/>
    <x v="8"/>
    <x v="7"/>
    <x v="0"/>
    <x v="0"/>
    <n v="41.2605"/>
  </r>
  <r>
    <x v="3"/>
    <x v="0"/>
    <x v="10"/>
    <x v="6"/>
    <x v="0"/>
    <x v="0"/>
    <n v="15632.86"/>
  </r>
  <r>
    <x v="3"/>
    <x v="0"/>
    <x v="10"/>
    <x v="7"/>
    <x v="0"/>
    <x v="0"/>
    <n v="123137.88"/>
  </r>
  <r>
    <x v="3"/>
    <x v="0"/>
    <x v="10"/>
    <x v="8"/>
    <x v="0"/>
    <x v="0"/>
    <n v="81828.23000000001"/>
  </r>
  <r>
    <x v="3"/>
    <x v="0"/>
    <x v="11"/>
    <x v="6"/>
    <x v="0"/>
    <x v="0"/>
    <n v="3265.9290000000001"/>
  </r>
  <r>
    <x v="3"/>
    <x v="0"/>
    <x v="11"/>
    <x v="7"/>
    <x v="0"/>
    <x v="0"/>
    <n v="28797.530000000002"/>
  </r>
  <r>
    <x v="3"/>
    <x v="0"/>
    <x v="11"/>
    <x v="8"/>
    <x v="0"/>
    <x v="0"/>
    <n v="184468.43"/>
  </r>
  <r>
    <x v="4"/>
    <x v="0"/>
    <x v="0"/>
    <x v="6"/>
    <x v="0"/>
    <x v="0"/>
    <n v="27968.829999999998"/>
  </r>
  <r>
    <x v="4"/>
    <x v="0"/>
    <x v="0"/>
    <x v="7"/>
    <x v="0"/>
    <x v="0"/>
    <n v="4744.97"/>
  </r>
  <r>
    <x v="4"/>
    <x v="0"/>
    <x v="0"/>
    <x v="8"/>
    <x v="0"/>
    <x v="0"/>
    <n v="174270.66999999998"/>
  </r>
  <r>
    <x v="4"/>
    <x v="0"/>
    <x v="3"/>
    <x v="6"/>
    <x v="0"/>
    <x v="0"/>
    <n v="9072.6929999999993"/>
  </r>
  <r>
    <x v="4"/>
    <x v="0"/>
    <x v="3"/>
    <x v="8"/>
    <x v="0"/>
    <x v="0"/>
    <n v="59573.020000000004"/>
  </r>
  <r>
    <x v="4"/>
    <x v="0"/>
    <x v="4"/>
    <x v="6"/>
    <x v="0"/>
    <x v="0"/>
    <n v="225880.11499999999"/>
  </r>
  <r>
    <x v="4"/>
    <x v="0"/>
    <x v="4"/>
    <x v="7"/>
    <x v="0"/>
    <x v="0"/>
    <n v="141131.58499999999"/>
  </r>
  <r>
    <x v="4"/>
    <x v="0"/>
    <x v="4"/>
    <x v="8"/>
    <x v="0"/>
    <x v="0"/>
    <n v="295317.11499999999"/>
  </r>
  <r>
    <x v="4"/>
    <x v="0"/>
    <x v="5"/>
    <x v="6"/>
    <x v="0"/>
    <x v="0"/>
    <n v="229691.83500000002"/>
  </r>
  <r>
    <x v="4"/>
    <x v="0"/>
    <x v="5"/>
    <x v="7"/>
    <x v="0"/>
    <x v="0"/>
    <n v="333088.54000000004"/>
  </r>
  <r>
    <x v="4"/>
    <x v="0"/>
    <x v="5"/>
    <x v="8"/>
    <x v="0"/>
    <x v="0"/>
    <n v="282296.97500000003"/>
  </r>
  <r>
    <x v="4"/>
    <x v="0"/>
    <x v="6"/>
    <x v="6"/>
    <x v="0"/>
    <x v="0"/>
    <n v="105256.655"/>
  </r>
  <r>
    <x v="4"/>
    <x v="0"/>
    <x v="6"/>
    <x v="7"/>
    <x v="0"/>
    <x v="0"/>
    <n v="207617.22500000003"/>
  </r>
  <r>
    <x v="4"/>
    <x v="0"/>
    <x v="6"/>
    <x v="8"/>
    <x v="0"/>
    <x v="0"/>
    <n v="39483.904999999992"/>
  </r>
  <r>
    <x v="4"/>
    <x v="0"/>
    <x v="7"/>
    <x v="7"/>
    <x v="0"/>
    <x v="0"/>
    <n v="262.56"/>
  </r>
  <r>
    <x v="4"/>
    <x v="0"/>
    <x v="10"/>
    <x v="6"/>
    <x v="0"/>
    <x v="0"/>
    <n v="198141.17499999999"/>
  </r>
  <r>
    <x v="4"/>
    <x v="0"/>
    <x v="10"/>
    <x v="7"/>
    <x v="0"/>
    <x v="0"/>
    <n v="225759.38999999998"/>
  </r>
  <r>
    <x v="4"/>
    <x v="0"/>
    <x v="10"/>
    <x v="8"/>
    <x v="0"/>
    <x v="0"/>
    <n v="195913.96999999997"/>
  </r>
  <r>
    <x v="4"/>
    <x v="0"/>
    <x v="11"/>
    <x v="6"/>
    <x v="0"/>
    <x v="0"/>
    <n v="74294.11"/>
  </r>
  <r>
    <x v="4"/>
    <x v="0"/>
    <x v="11"/>
    <x v="7"/>
    <x v="0"/>
    <x v="0"/>
    <n v="391167.06"/>
  </r>
  <r>
    <x v="4"/>
    <x v="0"/>
    <x v="11"/>
    <x v="8"/>
    <x v="0"/>
    <x v="0"/>
    <n v="166707.81000000003"/>
  </r>
  <r>
    <x v="2"/>
    <x v="0"/>
    <x v="0"/>
    <x v="6"/>
    <x v="0"/>
    <x v="0"/>
    <n v="5471.08"/>
  </r>
  <r>
    <x v="2"/>
    <x v="0"/>
    <x v="0"/>
    <x v="8"/>
    <x v="0"/>
    <x v="0"/>
    <n v="69442.080000000002"/>
  </r>
  <r>
    <x v="2"/>
    <x v="0"/>
    <x v="3"/>
    <x v="6"/>
    <x v="0"/>
    <x v="0"/>
    <n v="34724.411"/>
  </r>
  <r>
    <x v="2"/>
    <x v="0"/>
    <x v="3"/>
    <x v="8"/>
    <x v="0"/>
    <x v="0"/>
    <n v="18835.105"/>
  </r>
  <r>
    <x v="2"/>
    <x v="0"/>
    <x v="4"/>
    <x v="6"/>
    <x v="0"/>
    <x v="0"/>
    <n v="212199.095"/>
  </r>
  <r>
    <x v="2"/>
    <x v="0"/>
    <x v="4"/>
    <x v="7"/>
    <x v="0"/>
    <x v="0"/>
    <n v="59734.900000000009"/>
  </r>
  <r>
    <x v="2"/>
    <x v="0"/>
    <x v="4"/>
    <x v="8"/>
    <x v="0"/>
    <x v="0"/>
    <n v="230830.05000000002"/>
  </r>
  <r>
    <x v="2"/>
    <x v="0"/>
    <x v="5"/>
    <x v="6"/>
    <x v="0"/>
    <x v="0"/>
    <n v="12281.215999999999"/>
  </r>
  <r>
    <x v="2"/>
    <x v="0"/>
    <x v="5"/>
    <x v="7"/>
    <x v="0"/>
    <x v="0"/>
    <n v="249328.59599999999"/>
  </r>
  <r>
    <x v="2"/>
    <x v="0"/>
    <x v="5"/>
    <x v="8"/>
    <x v="0"/>
    <x v="0"/>
    <n v="48063.57499999999"/>
  </r>
  <r>
    <x v="2"/>
    <x v="0"/>
    <x v="6"/>
    <x v="6"/>
    <x v="0"/>
    <x v="0"/>
    <n v="217.84"/>
  </r>
  <r>
    <x v="2"/>
    <x v="0"/>
    <x v="6"/>
    <x v="7"/>
    <x v="0"/>
    <x v="0"/>
    <n v="82843.548999999999"/>
  </r>
  <r>
    <x v="2"/>
    <x v="0"/>
    <x v="6"/>
    <x v="8"/>
    <x v="0"/>
    <x v="0"/>
    <n v="4687.78"/>
  </r>
  <r>
    <x v="2"/>
    <x v="0"/>
    <x v="10"/>
    <x v="6"/>
    <x v="0"/>
    <x v="0"/>
    <n v="86563.514999999999"/>
  </r>
  <r>
    <x v="2"/>
    <x v="0"/>
    <x v="10"/>
    <x v="7"/>
    <x v="0"/>
    <x v="0"/>
    <n v="108736.71000000002"/>
  </r>
  <r>
    <x v="2"/>
    <x v="0"/>
    <x v="10"/>
    <x v="8"/>
    <x v="0"/>
    <x v="0"/>
    <n v="198903.982537"/>
  </r>
  <r>
    <x v="2"/>
    <x v="0"/>
    <x v="11"/>
    <x v="6"/>
    <x v="0"/>
    <x v="0"/>
    <n v="94542.85500000001"/>
  </r>
  <r>
    <x v="2"/>
    <x v="0"/>
    <x v="11"/>
    <x v="7"/>
    <x v="0"/>
    <x v="0"/>
    <n v="158700.815"/>
  </r>
  <r>
    <x v="2"/>
    <x v="0"/>
    <x v="11"/>
    <x v="8"/>
    <x v="0"/>
    <x v="0"/>
    <n v="217786.35000000003"/>
  </r>
  <r>
    <x v="6"/>
    <x v="1"/>
    <x v="0"/>
    <x v="6"/>
    <x v="0"/>
    <x v="0"/>
    <n v="19580.36"/>
  </r>
  <r>
    <x v="6"/>
    <x v="1"/>
    <x v="1"/>
    <x v="6"/>
    <x v="0"/>
    <x v="0"/>
    <n v="8329.67"/>
  </r>
  <r>
    <x v="6"/>
    <x v="1"/>
    <x v="1"/>
    <x v="8"/>
    <x v="0"/>
    <x v="0"/>
    <n v="11296.934999999999"/>
  </r>
  <r>
    <x v="6"/>
    <x v="1"/>
    <x v="2"/>
    <x v="8"/>
    <x v="0"/>
    <x v="0"/>
    <n v="32588.305"/>
  </r>
  <r>
    <x v="6"/>
    <x v="1"/>
    <x v="3"/>
    <x v="8"/>
    <x v="0"/>
    <x v="0"/>
    <n v="23507.180000000004"/>
  </r>
  <r>
    <x v="6"/>
    <x v="1"/>
    <x v="4"/>
    <x v="8"/>
    <x v="0"/>
    <x v="0"/>
    <n v="4675.585"/>
  </r>
  <r>
    <x v="6"/>
    <x v="1"/>
    <x v="5"/>
    <x v="6"/>
    <x v="0"/>
    <x v="0"/>
    <n v="21588.935000000001"/>
  </r>
  <r>
    <x v="6"/>
    <x v="1"/>
    <x v="5"/>
    <x v="8"/>
    <x v="0"/>
    <x v="0"/>
    <n v="25758.790000000005"/>
  </r>
  <r>
    <x v="6"/>
    <x v="1"/>
    <x v="6"/>
    <x v="8"/>
    <x v="0"/>
    <x v="0"/>
    <n v="15642.978999999999"/>
  </r>
  <r>
    <x v="6"/>
    <x v="1"/>
    <x v="7"/>
    <x v="6"/>
    <x v="0"/>
    <x v="0"/>
    <n v="2419.9899999999998"/>
  </r>
  <r>
    <x v="6"/>
    <x v="1"/>
    <x v="7"/>
    <x v="8"/>
    <x v="0"/>
    <x v="0"/>
    <n v="2157.67"/>
  </r>
  <r>
    <x v="6"/>
    <x v="1"/>
    <x v="8"/>
    <x v="8"/>
    <x v="0"/>
    <x v="0"/>
    <n v="41.725000000000001"/>
  </r>
  <r>
    <x v="6"/>
    <x v="1"/>
    <x v="9"/>
    <x v="8"/>
    <x v="0"/>
    <x v="0"/>
    <n v="405.76"/>
  </r>
  <r>
    <x v="6"/>
    <x v="1"/>
    <x v="10"/>
    <x v="8"/>
    <x v="0"/>
    <x v="0"/>
    <n v="8076.0250000000015"/>
  </r>
  <r>
    <x v="6"/>
    <x v="1"/>
    <x v="11"/>
    <x v="8"/>
    <x v="0"/>
    <x v="0"/>
    <n v="35683.17"/>
  </r>
  <r>
    <x v="7"/>
    <x v="2"/>
    <x v="0"/>
    <x v="7"/>
    <x v="0"/>
    <x v="0"/>
    <n v="475.53"/>
  </r>
  <r>
    <x v="7"/>
    <x v="2"/>
    <x v="0"/>
    <x v="8"/>
    <x v="0"/>
    <x v="0"/>
    <n v="12778.416000000001"/>
  </r>
  <r>
    <x v="7"/>
    <x v="2"/>
    <x v="1"/>
    <x v="8"/>
    <x v="0"/>
    <x v="0"/>
    <n v="274.77749999999997"/>
  </r>
  <r>
    <x v="7"/>
    <x v="2"/>
    <x v="2"/>
    <x v="8"/>
    <x v="0"/>
    <x v="0"/>
    <n v="66.970500000000001"/>
  </r>
  <r>
    <x v="7"/>
    <x v="2"/>
    <x v="3"/>
    <x v="6"/>
    <x v="0"/>
    <x v="0"/>
    <n v="1611.2"/>
  </r>
  <r>
    <x v="7"/>
    <x v="2"/>
    <x v="3"/>
    <x v="7"/>
    <x v="0"/>
    <x v="0"/>
    <n v="107.43"/>
  </r>
  <r>
    <x v="7"/>
    <x v="2"/>
    <x v="3"/>
    <x v="8"/>
    <x v="0"/>
    <x v="0"/>
    <n v="5206.348"/>
  </r>
  <r>
    <x v="7"/>
    <x v="2"/>
    <x v="4"/>
    <x v="6"/>
    <x v="0"/>
    <x v="0"/>
    <n v="26101.02"/>
  </r>
  <r>
    <x v="7"/>
    <x v="2"/>
    <x v="4"/>
    <x v="7"/>
    <x v="0"/>
    <x v="0"/>
    <n v="153.61349999999999"/>
  </r>
  <r>
    <x v="7"/>
    <x v="2"/>
    <x v="4"/>
    <x v="8"/>
    <x v="0"/>
    <x v="0"/>
    <n v="47539.748"/>
  </r>
  <r>
    <x v="7"/>
    <x v="2"/>
    <x v="5"/>
    <x v="6"/>
    <x v="0"/>
    <x v="0"/>
    <n v="62069.425000000003"/>
  </r>
  <r>
    <x v="7"/>
    <x v="2"/>
    <x v="5"/>
    <x v="7"/>
    <x v="0"/>
    <x v="0"/>
    <n v="58086.084999999999"/>
  </r>
  <r>
    <x v="7"/>
    <x v="2"/>
    <x v="5"/>
    <x v="8"/>
    <x v="0"/>
    <x v="0"/>
    <n v="45492.667499999996"/>
  </r>
  <r>
    <x v="7"/>
    <x v="2"/>
    <x v="6"/>
    <x v="6"/>
    <x v="0"/>
    <x v="0"/>
    <n v="40027.730000000003"/>
  </r>
  <r>
    <x v="7"/>
    <x v="2"/>
    <x v="6"/>
    <x v="7"/>
    <x v="0"/>
    <x v="0"/>
    <n v="40834.400999999998"/>
  </r>
  <r>
    <x v="7"/>
    <x v="2"/>
    <x v="6"/>
    <x v="8"/>
    <x v="0"/>
    <x v="0"/>
    <n v="17990.913500000002"/>
  </r>
  <r>
    <x v="7"/>
    <x v="2"/>
    <x v="7"/>
    <x v="7"/>
    <x v="0"/>
    <x v="0"/>
    <n v="12.64"/>
  </r>
  <r>
    <x v="7"/>
    <x v="2"/>
    <x v="7"/>
    <x v="8"/>
    <x v="0"/>
    <x v="0"/>
    <n v="33.785000000000004"/>
  </r>
  <r>
    <x v="7"/>
    <x v="2"/>
    <x v="8"/>
    <x v="7"/>
    <x v="0"/>
    <x v="0"/>
    <n v="135.40199999999999"/>
  </r>
  <r>
    <x v="7"/>
    <x v="2"/>
    <x v="8"/>
    <x v="8"/>
    <x v="0"/>
    <x v="0"/>
    <n v="12.798"/>
  </r>
  <r>
    <x v="7"/>
    <x v="2"/>
    <x v="9"/>
    <x v="6"/>
    <x v="0"/>
    <x v="0"/>
    <n v="6.1230000000000002"/>
  </r>
  <r>
    <x v="7"/>
    <x v="2"/>
    <x v="9"/>
    <x v="7"/>
    <x v="0"/>
    <x v="0"/>
    <n v="422.80450000000002"/>
  </r>
  <r>
    <x v="7"/>
    <x v="2"/>
    <x v="10"/>
    <x v="6"/>
    <x v="0"/>
    <x v="0"/>
    <n v="3176.8965000000003"/>
  </r>
  <r>
    <x v="7"/>
    <x v="2"/>
    <x v="10"/>
    <x v="7"/>
    <x v="0"/>
    <x v="0"/>
    <n v="34558.294999999998"/>
  </r>
  <r>
    <x v="7"/>
    <x v="2"/>
    <x v="10"/>
    <x v="8"/>
    <x v="0"/>
    <x v="0"/>
    <n v="5756.5609999999997"/>
  </r>
  <r>
    <x v="7"/>
    <x v="2"/>
    <x v="11"/>
    <x v="6"/>
    <x v="0"/>
    <x v="0"/>
    <n v="7395.2129999999997"/>
  </r>
  <r>
    <x v="7"/>
    <x v="2"/>
    <x v="11"/>
    <x v="7"/>
    <x v="0"/>
    <x v="0"/>
    <n v="48333.108500000002"/>
  </r>
  <r>
    <x v="7"/>
    <x v="2"/>
    <x v="11"/>
    <x v="8"/>
    <x v="0"/>
    <x v="0"/>
    <n v="3507.6765"/>
  </r>
  <r>
    <x v="0"/>
    <x v="0"/>
    <x v="0"/>
    <x v="9"/>
    <x v="0"/>
    <x v="0"/>
    <n v="47392.280000000006"/>
  </r>
  <r>
    <x v="0"/>
    <x v="0"/>
    <x v="0"/>
    <x v="9"/>
    <x v="0"/>
    <x v="0"/>
    <n v="267.67949999999996"/>
  </r>
  <r>
    <x v="0"/>
    <x v="0"/>
    <x v="1"/>
    <x v="9"/>
    <x v="0"/>
    <x v="0"/>
    <n v="73.358999999999995"/>
  </r>
  <r>
    <x v="0"/>
    <x v="0"/>
    <x v="2"/>
    <x v="9"/>
    <x v="0"/>
    <x v="0"/>
    <n v="151.953"/>
  </r>
  <r>
    <x v="0"/>
    <x v="0"/>
    <x v="3"/>
    <x v="9"/>
    <x v="0"/>
    <x v="0"/>
    <n v="20.4268"/>
  </r>
  <r>
    <x v="0"/>
    <x v="0"/>
    <x v="4"/>
    <x v="9"/>
    <x v="0"/>
    <x v="0"/>
    <n v="279351.53899999999"/>
  </r>
  <r>
    <x v="0"/>
    <x v="0"/>
    <x v="4"/>
    <x v="9"/>
    <x v="0"/>
    <x v="0"/>
    <n v="318.89549999999997"/>
  </r>
  <r>
    <x v="0"/>
    <x v="0"/>
    <x v="5"/>
    <x v="9"/>
    <x v="0"/>
    <x v="0"/>
    <n v="430238.07399999996"/>
  </r>
  <r>
    <x v="0"/>
    <x v="0"/>
    <x v="5"/>
    <x v="9"/>
    <x v="0"/>
    <x v="0"/>
    <n v="701.01749999999993"/>
  </r>
  <r>
    <x v="0"/>
    <x v="0"/>
    <x v="6"/>
    <x v="9"/>
    <x v="0"/>
    <x v="0"/>
    <n v="177330.23"/>
  </r>
  <r>
    <x v="0"/>
    <x v="0"/>
    <x v="6"/>
    <x v="9"/>
    <x v="0"/>
    <x v="0"/>
    <n v="547.18700000000013"/>
  </r>
  <r>
    <x v="0"/>
    <x v="0"/>
    <x v="7"/>
    <x v="9"/>
    <x v="0"/>
    <x v="0"/>
    <n v="787.56100000000015"/>
  </r>
  <r>
    <x v="0"/>
    <x v="0"/>
    <x v="8"/>
    <x v="9"/>
    <x v="0"/>
    <x v="0"/>
    <n v="654.05799999999999"/>
  </r>
  <r>
    <x v="0"/>
    <x v="0"/>
    <x v="9"/>
    <x v="9"/>
    <x v="0"/>
    <x v="0"/>
    <n v="990.96600000000001"/>
  </r>
  <r>
    <x v="0"/>
    <x v="0"/>
    <x v="10"/>
    <x v="9"/>
    <x v="0"/>
    <x v="0"/>
    <n v="130260.06500000002"/>
  </r>
  <r>
    <x v="0"/>
    <x v="0"/>
    <x v="10"/>
    <x v="9"/>
    <x v="0"/>
    <x v="0"/>
    <n v="2327.2740000000003"/>
  </r>
  <r>
    <x v="0"/>
    <x v="0"/>
    <x v="11"/>
    <x v="9"/>
    <x v="0"/>
    <x v="0"/>
    <n v="376084.09700000001"/>
  </r>
  <r>
    <x v="0"/>
    <x v="0"/>
    <x v="11"/>
    <x v="9"/>
    <x v="0"/>
    <x v="0"/>
    <n v="1195.4357"/>
  </r>
  <r>
    <x v="1"/>
    <x v="1"/>
    <x v="0"/>
    <x v="9"/>
    <x v="0"/>
    <x v="0"/>
    <n v="30838"/>
  </r>
  <r>
    <x v="1"/>
    <x v="1"/>
    <x v="1"/>
    <x v="9"/>
    <x v="0"/>
    <x v="0"/>
    <n v="30691.315000000006"/>
  </r>
  <r>
    <x v="1"/>
    <x v="1"/>
    <x v="2"/>
    <x v="9"/>
    <x v="0"/>
    <x v="0"/>
    <n v="14529.87"/>
  </r>
  <r>
    <x v="1"/>
    <x v="1"/>
    <x v="3"/>
    <x v="9"/>
    <x v="0"/>
    <x v="0"/>
    <n v="7723.5349999999999"/>
  </r>
  <r>
    <x v="1"/>
    <x v="1"/>
    <x v="4"/>
    <x v="9"/>
    <x v="0"/>
    <x v="0"/>
    <n v="4048.9949999999999"/>
  </r>
  <r>
    <x v="1"/>
    <x v="1"/>
    <x v="5"/>
    <x v="9"/>
    <x v="0"/>
    <x v="0"/>
    <n v="1394.55"/>
  </r>
  <r>
    <x v="1"/>
    <x v="1"/>
    <x v="6"/>
    <x v="9"/>
    <x v="0"/>
    <x v="0"/>
    <n v="11055.724999999999"/>
  </r>
  <r>
    <x v="1"/>
    <x v="1"/>
    <x v="7"/>
    <x v="9"/>
    <x v="0"/>
    <x v="0"/>
    <n v="22327.05"/>
  </r>
  <r>
    <x v="2"/>
    <x v="0"/>
    <x v="0"/>
    <x v="9"/>
    <x v="0"/>
    <x v="0"/>
    <n v="5674.6850000000004"/>
  </r>
  <r>
    <x v="2"/>
    <x v="0"/>
    <x v="4"/>
    <x v="9"/>
    <x v="0"/>
    <x v="0"/>
    <n v="140030.26999999999"/>
  </r>
  <r>
    <x v="2"/>
    <x v="0"/>
    <x v="5"/>
    <x v="9"/>
    <x v="0"/>
    <x v="0"/>
    <n v="60260.545000000006"/>
  </r>
  <r>
    <x v="2"/>
    <x v="0"/>
    <x v="6"/>
    <x v="9"/>
    <x v="0"/>
    <x v="0"/>
    <n v="83177.64"/>
  </r>
  <r>
    <x v="2"/>
    <x v="0"/>
    <x v="10"/>
    <x v="9"/>
    <x v="0"/>
    <x v="0"/>
    <n v="48191.085000000006"/>
  </r>
  <r>
    <x v="2"/>
    <x v="0"/>
    <x v="11"/>
    <x v="9"/>
    <x v="0"/>
    <x v="0"/>
    <n v="100697.78499999999"/>
  </r>
  <r>
    <x v="2"/>
    <x v="0"/>
    <x v="11"/>
    <x v="9"/>
    <x v="0"/>
    <x v="0"/>
    <n v="3.02"/>
  </r>
  <r>
    <x v="3"/>
    <x v="0"/>
    <x v="0"/>
    <x v="9"/>
    <x v="0"/>
    <x v="0"/>
    <n v="346.28500000000003"/>
  </r>
  <r>
    <x v="3"/>
    <x v="0"/>
    <x v="4"/>
    <x v="9"/>
    <x v="0"/>
    <x v="0"/>
    <n v="254360.42499999999"/>
  </r>
  <r>
    <x v="3"/>
    <x v="0"/>
    <x v="5"/>
    <x v="9"/>
    <x v="0"/>
    <x v="0"/>
    <n v="35890.104999999996"/>
  </r>
  <r>
    <x v="3"/>
    <x v="0"/>
    <x v="6"/>
    <x v="9"/>
    <x v="0"/>
    <x v="0"/>
    <n v="21326.080000000002"/>
  </r>
  <r>
    <x v="3"/>
    <x v="0"/>
    <x v="10"/>
    <x v="9"/>
    <x v="0"/>
    <x v="0"/>
    <n v="21955.379999999997"/>
  </r>
  <r>
    <x v="3"/>
    <x v="0"/>
    <x v="11"/>
    <x v="9"/>
    <x v="0"/>
    <x v="0"/>
    <n v="43037.235000000001"/>
  </r>
  <r>
    <x v="4"/>
    <x v="0"/>
    <x v="0"/>
    <x v="9"/>
    <x v="0"/>
    <x v="0"/>
    <n v="3911.4150000000045"/>
  </r>
  <r>
    <x v="4"/>
    <x v="0"/>
    <x v="4"/>
    <x v="9"/>
    <x v="0"/>
    <x v="0"/>
    <n v="57366.07"/>
  </r>
  <r>
    <x v="4"/>
    <x v="0"/>
    <x v="5"/>
    <x v="9"/>
    <x v="0"/>
    <x v="0"/>
    <n v="163119.19"/>
  </r>
  <r>
    <x v="4"/>
    <x v="0"/>
    <x v="6"/>
    <x v="9"/>
    <x v="0"/>
    <x v="0"/>
    <n v="10875.089999999998"/>
  </r>
  <r>
    <x v="4"/>
    <x v="0"/>
    <x v="10"/>
    <x v="9"/>
    <x v="0"/>
    <x v="0"/>
    <n v="62769.819999999992"/>
  </r>
  <r>
    <x v="4"/>
    <x v="0"/>
    <x v="11"/>
    <x v="9"/>
    <x v="0"/>
    <x v="0"/>
    <n v="268796.49"/>
  </r>
  <r>
    <x v="2"/>
    <x v="0"/>
    <x v="0"/>
    <x v="9"/>
    <x v="0"/>
    <x v="0"/>
    <n v="13192.880000000001"/>
  </r>
  <r>
    <x v="2"/>
    <x v="0"/>
    <x v="4"/>
    <x v="9"/>
    <x v="0"/>
    <x v="0"/>
    <n v="291260.25699999998"/>
  </r>
  <r>
    <x v="2"/>
    <x v="0"/>
    <x v="5"/>
    <x v="9"/>
    <x v="0"/>
    <x v="0"/>
    <n v="173245.08500000002"/>
  </r>
  <r>
    <x v="2"/>
    <x v="0"/>
    <x v="6"/>
    <x v="9"/>
    <x v="0"/>
    <x v="0"/>
    <n v="112153.08"/>
  </r>
  <r>
    <x v="2"/>
    <x v="0"/>
    <x v="10"/>
    <x v="9"/>
    <x v="0"/>
    <x v="0"/>
    <n v="44276.841"/>
  </r>
  <r>
    <x v="2"/>
    <x v="0"/>
    <x v="11"/>
    <x v="9"/>
    <x v="0"/>
    <x v="0"/>
    <n v="188438.63999999998"/>
  </r>
  <r>
    <x v="6"/>
    <x v="1"/>
    <x v="0"/>
    <x v="9"/>
    <x v="0"/>
    <x v="0"/>
    <n v="9407.2599999999984"/>
  </r>
  <r>
    <x v="6"/>
    <x v="1"/>
    <x v="1"/>
    <x v="9"/>
    <x v="0"/>
    <x v="0"/>
    <n v="10725.415000000001"/>
  </r>
  <r>
    <x v="6"/>
    <x v="1"/>
    <x v="2"/>
    <x v="9"/>
    <x v="0"/>
    <x v="0"/>
    <n v="22063.780999999999"/>
  </r>
  <r>
    <x v="6"/>
    <x v="1"/>
    <x v="3"/>
    <x v="9"/>
    <x v="0"/>
    <x v="0"/>
    <n v="18235.499999999996"/>
  </r>
  <r>
    <x v="6"/>
    <x v="1"/>
    <x v="4"/>
    <x v="9"/>
    <x v="0"/>
    <x v="0"/>
    <n v="26540.455000000002"/>
  </r>
  <r>
    <x v="6"/>
    <x v="1"/>
    <x v="5"/>
    <x v="9"/>
    <x v="0"/>
    <x v="0"/>
    <n v="24388.04"/>
  </r>
  <r>
    <x v="6"/>
    <x v="1"/>
    <x v="6"/>
    <x v="9"/>
    <x v="0"/>
    <x v="0"/>
    <n v="18943.879999999997"/>
  </r>
  <r>
    <x v="6"/>
    <x v="1"/>
    <x v="7"/>
    <x v="9"/>
    <x v="0"/>
    <x v="0"/>
    <n v="12008.18"/>
  </r>
  <r>
    <x v="6"/>
    <x v="1"/>
    <x v="8"/>
    <x v="9"/>
    <x v="0"/>
    <x v="0"/>
    <n v="230.5"/>
  </r>
  <r>
    <x v="7"/>
    <x v="2"/>
    <x v="0"/>
    <x v="9"/>
    <x v="0"/>
    <x v="0"/>
    <n v="248.44600000000003"/>
  </r>
  <r>
    <x v="7"/>
    <x v="2"/>
    <x v="1"/>
    <x v="9"/>
    <x v="0"/>
    <x v="0"/>
    <n v="102.10150000000002"/>
  </r>
  <r>
    <x v="7"/>
    <x v="2"/>
    <x v="2"/>
    <x v="9"/>
    <x v="0"/>
    <x v="0"/>
    <n v="321.8984999999999"/>
  </r>
  <r>
    <x v="7"/>
    <x v="2"/>
    <x v="3"/>
    <x v="9"/>
    <x v="0"/>
    <x v="0"/>
    <n v="134.31200000000001"/>
  </r>
  <r>
    <x v="7"/>
    <x v="2"/>
    <x v="4"/>
    <x v="9"/>
    <x v="0"/>
    <x v="0"/>
    <n v="17806.055"/>
  </r>
  <r>
    <x v="7"/>
    <x v="2"/>
    <x v="5"/>
    <x v="9"/>
    <x v="0"/>
    <x v="0"/>
    <n v="38395.42"/>
  </r>
  <r>
    <x v="7"/>
    <x v="2"/>
    <x v="5"/>
    <x v="9"/>
    <x v="0"/>
    <x v="0"/>
    <n v="5.5650000000000004"/>
  </r>
  <r>
    <x v="7"/>
    <x v="2"/>
    <x v="6"/>
    <x v="9"/>
    <x v="0"/>
    <x v="0"/>
    <n v="2438.7199999999998"/>
  </r>
  <r>
    <x v="7"/>
    <x v="2"/>
    <x v="6"/>
    <x v="9"/>
    <x v="0"/>
    <x v="0"/>
    <n v="184.20699999999999"/>
  </r>
  <r>
    <x v="7"/>
    <x v="2"/>
    <x v="7"/>
    <x v="9"/>
    <x v="0"/>
    <x v="0"/>
    <n v="172.572"/>
  </r>
  <r>
    <x v="7"/>
    <x v="2"/>
    <x v="8"/>
    <x v="9"/>
    <x v="0"/>
    <x v="0"/>
    <n v="68.930499999999995"/>
  </r>
  <r>
    <x v="7"/>
    <x v="2"/>
    <x v="9"/>
    <x v="9"/>
    <x v="0"/>
    <x v="0"/>
    <n v="107.613"/>
  </r>
  <r>
    <x v="7"/>
    <x v="2"/>
    <x v="10"/>
    <x v="9"/>
    <x v="0"/>
    <x v="0"/>
    <n v="1590.59"/>
  </r>
  <r>
    <x v="7"/>
    <x v="2"/>
    <x v="10"/>
    <x v="9"/>
    <x v="0"/>
    <x v="0"/>
    <n v="127.5205"/>
  </r>
  <r>
    <x v="7"/>
    <x v="2"/>
    <x v="11"/>
    <x v="9"/>
    <x v="0"/>
    <x v="0"/>
    <n v="60456.724999999999"/>
  </r>
  <r>
    <x v="7"/>
    <x v="2"/>
    <x v="11"/>
    <x v="9"/>
    <x v="0"/>
    <x v="0"/>
    <n v="300.44749999999999"/>
  </r>
  <r>
    <x v="0"/>
    <x v="0"/>
    <x v="0"/>
    <x v="0"/>
    <x v="6"/>
    <x v="1"/>
    <n v="1.8386112000000001"/>
  </r>
  <r>
    <x v="0"/>
    <x v="0"/>
    <x v="0"/>
    <x v="0"/>
    <x v="7"/>
    <x v="1"/>
    <n v="1.04572"/>
  </r>
  <r>
    <x v="0"/>
    <x v="0"/>
    <x v="0"/>
    <x v="0"/>
    <x v="8"/>
    <x v="1"/>
    <n v="37.279452500000005"/>
  </r>
  <r>
    <x v="0"/>
    <x v="0"/>
    <x v="0"/>
    <x v="0"/>
    <x v="9"/>
    <x v="1"/>
    <n v="1.8620000000000001"/>
  </r>
  <r>
    <x v="0"/>
    <x v="0"/>
    <x v="0"/>
    <x v="0"/>
    <x v="10"/>
    <x v="1"/>
    <n v="3.8162175"/>
  </r>
  <r>
    <x v="0"/>
    <x v="0"/>
    <x v="0"/>
    <x v="0"/>
    <x v="11"/>
    <x v="1"/>
    <n v="16.991250000000001"/>
  </r>
  <r>
    <x v="0"/>
    <x v="0"/>
    <x v="0"/>
    <x v="0"/>
    <x v="12"/>
    <x v="1"/>
    <n v="0.35499999999999998"/>
  </r>
  <r>
    <x v="0"/>
    <x v="0"/>
    <x v="0"/>
    <x v="1"/>
    <x v="6"/>
    <x v="1"/>
    <n v="9.2953868968240805"/>
  </r>
  <r>
    <x v="0"/>
    <x v="0"/>
    <x v="0"/>
    <x v="1"/>
    <x v="7"/>
    <x v="1"/>
    <n v="1.2177200000000001"/>
  </r>
  <r>
    <x v="0"/>
    <x v="0"/>
    <x v="0"/>
    <x v="1"/>
    <x v="8"/>
    <x v="1"/>
    <n v="60.736452499999999"/>
  </r>
  <r>
    <x v="0"/>
    <x v="0"/>
    <x v="0"/>
    <x v="1"/>
    <x v="9"/>
    <x v="1"/>
    <n v="11.539300000000001"/>
  </r>
  <r>
    <x v="0"/>
    <x v="0"/>
    <x v="0"/>
    <x v="1"/>
    <x v="10"/>
    <x v="1"/>
    <n v="6.206714250000001"/>
  </r>
  <r>
    <x v="0"/>
    <x v="0"/>
    <x v="0"/>
    <x v="1"/>
    <x v="11"/>
    <x v="1"/>
    <n v="147.21299999999999"/>
  </r>
  <r>
    <x v="0"/>
    <x v="0"/>
    <x v="0"/>
    <x v="1"/>
    <x v="12"/>
    <x v="1"/>
    <n v="1.0253000000000001"/>
  </r>
  <r>
    <x v="0"/>
    <x v="0"/>
    <x v="0"/>
    <x v="2"/>
    <x v="6"/>
    <x v="1"/>
    <n v="3.3110000000000004"/>
  </r>
  <r>
    <x v="0"/>
    <x v="0"/>
    <x v="0"/>
    <x v="2"/>
    <x v="7"/>
    <x v="1"/>
    <n v="2.6339480000000002"/>
  </r>
  <r>
    <x v="0"/>
    <x v="0"/>
    <x v="0"/>
    <x v="2"/>
    <x v="8"/>
    <x v="1"/>
    <n v="54.829807249999995"/>
  </r>
  <r>
    <x v="0"/>
    <x v="0"/>
    <x v="0"/>
    <x v="2"/>
    <x v="9"/>
    <x v="1"/>
    <n v="0.5"/>
  </r>
  <r>
    <x v="0"/>
    <x v="0"/>
    <x v="0"/>
    <x v="2"/>
    <x v="10"/>
    <x v="1"/>
    <n v="4.0022413674999999"/>
  </r>
  <r>
    <x v="0"/>
    <x v="0"/>
    <x v="0"/>
    <x v="2"/>
    <x v="13"/>
    <x v="1"/>
    <n v="3.1699999999999999E-2"/>
  </r>
  <r>
    <x v="0"/>
    <x v="0"/>
    <x v="0"/>
    <x v="2"/>
    <x v="11"/>
    <x v="1"/>
    <n v="122.55403999999999"/>
  </r>
  <r>
    <x v="0"/>
    <x v="0"/>
    <x v="0"/>
    <x v="2"/>
    <x v="12"/>
    <x v="1"/>
    <n v="2.4959000000000002"/>
  </r>
  <r>
    <x v="0"/>
    <x v="0"/>
    <x v="0"/>
    <x v="3"/>
    <x v="6"/>
    <x v="1"/>
    <n v="261.84999999999997"/>
  </r>
  <r>
    <x v="0"/>
    <x v="0"/>
    <x v="0"/>
    <x v="3"/>
    <x v="7"/>
    <x v="1"/>
    <n v="1.30772"/>
  </r>
  <r>
    <x v="0"/>
    <x v="0"/>
    <x v="0"/>
    <x v="3"/>
    <x v="8"/>
    <x v="1"/>
    <n v="82.556452499999992"/>
  </r>
  <r>
    <x v="0"/>
    <x v="0"/>
    <x v="0"/>
    <x v="3"/>
    <x v="9"/>
    <x v="1"/>
    <n v="10.93"/>
  </r>
  <r>
    <x v="0"/>
    <x v="0"/>
    <x v="0"/>
    <x v="3"/>
    <x v="10"/>
    <x v="1"/>
    <n v="4.8027142500000002"/>
  </r>
  <r>
    <x v="0"/>
    <x v="0"/>
    <x v="0"/>
    <x v="3"/>
    <x v="13"/>
    <x v="1"/>
    <n v="1.3195000000000001"/>
  </r>
  <r>
    <x v="0"/>
    <x v="0"/>
    <x v="0"/>
    <x v="3"/>
    <x v="12"/>
    <x v="1"/>
    <n v="4.8606499999999997"/>
  </r>
  <r>
    <x v="0"/>
    <x v="0"/>
    <x v="0"/>
    <x v="4"/>
    <x v="6"/>
    <x v="1"/>
    <n v="15.820767426436177"/>
  </r>
  <r>
    <x v="0"/>
    <x v="0"/>
    <x v="0"/>
    <x v="4"/>
    <x v="7"/>
    <x v="1"/>
    <n v="0.96099999999999997"/>
  </r>
  <r>
    <x v="0"/>
    <x v="0"/>
    <x v="0"/>
    <x v="4"/>
    <x v="8"/>
    <x v="1"/>
    <n v="39.851999999999997"/>
  </r>
  <r>
    <x v="0"/>
    <x v="0"/>
    <x v="0"/>
    <x v="4"/>
    <x v="9"/>
    <x v="1"/>
    <n v="2.0839999999999996"/>
  </r>
  <r>
    <x v="0"/>
    <x v="0"/>
    <x v="0"/>
    <x v="4"/>
    <x v="10"/>
    <x v="1"/>
    <n v="0.8"/>
  </r>
  <r>
    <x v="0"/>
    <x v="0"/>
    <x v="0"/>
    <x v="4"/>
    <x v="11"/>
    <x v="1"/>
    <n v="37.93"/>
  </r>
  <r>
    <x v="0"/>
    <x v="0"/>
    <x v="0"/>
    <x v="4"/>
    <x v="12"/>
    <x v="1"/>
    <n v="2.0981700000000001"/>
  </r>
  <r>
    <x v="0"/>
    <x v="0"/>
    <x v="0"/>
    <x v="5"/>
    <x v="6"/>
    <x v="1"/>
    <n v="13.383582228177291"/>
  </r>
  <r>
    <x v="0"/>
    <x v="0"/>
    <x v="0"/>
    <x v="5"/>
    <x v="7"/>
    <x v="1"/>
    <n v="0.23499999999999999"/>
  </r>
  <r>
    <x v="0"/>
    <x v="0"/>
    <x v="0"/>
    <x v="5"/>
    <x v="8"/>
    <x v="1"/>
    <n v="17.504000000000001"/>
  </r>
  <r>
    <x v="0"/>
    <x v="0"/>
    <x v="0"/>
    <x v="5"/>
    <x v="9"/>
    <x v="1"/>
    <n v="0.84"/>
  </r>
  <r>
    <x v="0"/>
    <x v="0"/>
    <x v="0"/>
    <x v="5"/>
    <x v="10"/>
    <x v="1"/>
    <n v="0.314"/>
  </r>
  <r>
    <x v="0"/>
    <x v="0"/>
    <x v="0"/>
    <x v="5"/>
    <x v="13"/>
    <x v="1"/>
    <n v="0.122"/>
  </r>
  <r>
    <x v="0"/>
    <x v="0"/>
    <x v="0"/>
    <x v="5"/>
    <x v="11"/>
    <x v="1"/>
    <n v="2.9000000000000001E-2"/>
  </r>
  <r>
    <x v="0"/>
    <x v="0"/>
    <x v="0"/>
    <x v="5"/>
    <x v="12"/>
    <x v="1"/>
    <n v="1.1909999999999998"/>
  </r>
  <r>
    <x v="0"/>
    <x v="0"/>
    <x v="0"/>
    <x v="6"/>
    <x v="6"/>
    <x v="1"/>
    <n v="13.045528611197032"/>
  </r>
  <r>
    <x v="0"/>
    <x v="0"/>
    <x v="0"/>
    <x v="6"/>
    <x v="7"/>
    <x v="1"/>
    <n v="2.8591395002482209"/>
  </r>
  <r>
    <x v="0"/>
    <x v="0"/>
    <x v="0"/>
    <x v="6"/>
    <x v="8"/>
    <x v="1"/>
    <n v="58.210999999999999"/>
  </r>
  <r>
    <x v="0"/>
    <x v="0"/>
    <x v="0"/>
    <x v="6"/>
    <x v="9"/>
    <x v="1"/>
    <n v="5.5E-2"/>
  </r>
  <r>
    <x v="0"/>
    <x v="0"/>
    <x v="0"/>
    <x v="6"/>
    <x v="10"/>
    <x v="1"/>
    <n v="2.4061499999999998"/>
  </r>
  <r>
    <x v="0"/>
    <x v="0"/>
    <x v="0"/>
    <x v="6"/>
    <x v="13"/>
    <x v="1"/>
    <n v="1.3318044734031209"/>
  </r>
  <r>
    <x v="0"/>
    <x v="0"/>
    <x v="0"/>
    <x v="6"/>
    <x v="11"/>
    <x v="1"/>
    <n v="2.3520000000000003"/>
  </r>
  <r>
    <x v="0"/>
    <x v="0"/>
    <x v="0"/>
    <x v="6"/>
    <x v="12"/>
    <x v="1"/>
    <n v="14.357086244305364"/>
  </r>
  <r>
    <x v="0"/>
    <x v="0"/>
    <x v="0"/>
    <x v="7"/>
    <x v="6"/>
    <x v="1"/>
    <n v="3.540843794692516"/>
  </r>
  <r>
    <x v="0"/>
    <x v="0"/>
    <x v="0"/>
    <x v="7"/>
    <x v="7"/>
    <x v="1"/>
    <n v="2.6030000000000002"/>
  </r>
  <r>
    <x v="0"/>
    <x v="0"/>
    <x v="0"/>
    <x v="7"/>
    <x v="8"/>
    <x v="1"/>
    <n v="26.672999999999998"/>
  </r>
  <r>
    <x v="0"/>
    <x v="0"/>
    <x v="0"/>
    <x v="7"/>
    <x v="9"/>
    <x v="1"/>
    <n v="6.4999999999999997E-3"/>
  </r>
  <r>
    <x v="0"/>
    <x v="0"/>
    <x v="0"/>
    <x v="7"/>
    <x v="10"/>
    <x v="1"/>
    <n v="6.7000000000000004E-2"/>
  </r>
  <r>
    <x v="0"/>
    <x v="0"/>
    <x v="0"/>
    <x v="7"/>
    <x v="13"/>
    <x v="1"/>
    <n v="2.7999999999999997E-2"/>
  </r>
  <r>
    <x v="0"/>
    <x v="0"/>
    <x v="0"/>
    <x v="7"/>
    <x v="11"/>
    <x v="1"/>
    <n v="8.4239999999999995"/>
  </r>
  <r>
    <x v="0"/>
    <x v="0"/>
    <x v="0"/>
    <x v="7"/>
    <x v="12"/>
    <x v="1"/>
    <n v="0.39192318297121426"/>
  </r>
  <r>
    <x v="0"/>
    <x v="0"/>
    <x v="0"/>
    <x v="8"/>
    <x v="6"/>
    <x v="1"/>
    <n v="6.3213510471795535"/>
  </r>
  <r>
    <x v="0"/>
    <x v="0"/>
    <x v="0"/>
    <x v="8"/>
    <x v="7"/>
    <x v="1"/>
    <n v="3.698"/>
  </r>
  <r>
    <x v="0"/>
    <x v="0"/>
    <x v="0"/>
    <x v="8"/>
    <x v="8"/>
    <x v="1"/>
    <n v="27.099999999999998"/>
  </r>
  <r>
    <x v="0"/>
    <x v="0"/>
    <x v="0"/>
    <x v="8"/>
    <x v="9"/>
    <x v="1"/>
    <n v="0.45199999999999996"/>
  </r>
  <r>
    <x v="0"/>
    <x v="0"/>
    <x v="0"/>
    <x v="8"/>
    <x v="10"/>
    <x v="1"/>
    <n v="0.85801811377576986"/>
  </r>
  <r>
    <x v="0"/>
    <x v="0"/>
    <x v="0"/>
    <x v="8"/>
    <x v="13"/>
    <x v="1"/>
    <n v="0.1784522587268994"/>
  </r>
  <r>
    <x v="0"/>
    <x v="0"/>
    <x v="0"/>
    <x v="8"/>
    <x v="11"/>
    <x v="1"/>
    <n v="4.0389999999999997"/>
  </r>
  <r>
    <x v="0"/>
    <x v="0"/>
    <x v="0"/>
    <x v="8"/>
    <x v="12"/>
    <x v="1"/>
    <n v="1.7512399999999999"/>
  </r>
  <r>
    <x v="0"/>
    <x v="0"/>
    <x v="0"/>
    <x v="9"/>
    <x v="6"/>
    <x v="1"/>
    <n v="3.1270250249481846"/>
  </r>
  <r>
    <x v="0"/>
    <x v="0"/>
    <x v="0"/>
    <x v="9"/>
    <x v="7"/>
    <x v="1"/>
    <n v="6.9430000000000005"/>
  </r>
  <r>
    <x v="0"/>
    <x v="0"/>
    <x v="0"/>
    <x v="9"/>
    <x v="8"/>
    <x v="1"/>
    <n v="29.802"/>
  </r>
  <r>
    <x v="0"/>
    <x v="0"/>
    <x v="0"/>
    <x v="9"/>
    <x v="9"/>
    <x v="1"/>
    <n v="0.33800000000000002"/>
  </r>
  <r>
    <x v="0"/>
    <x v="0"/>
    <x v="0"/>
    <x v="9"/>
    <x v="10"/>
    <x v="1"/>
    <n v="0.65781338147354185"/>
  </r>
  <r>
    <x v="0"/>
    <x v="0"/>
    <x v="0"/>
    <x v="9"/>
    <x v="12"/>
    <x v="1"/>
    <n v="1.3049999999999999"/>
  </r>
  <r>
    <x v="0"/>
    <x v="0"/>
    <x v="1"/>
    <x v="0"/>
    <x v="6"/>
    <x v="1"/>
    <n v="2.2403688000000002"/>
  </r>
  <r>
    <x v="0"/>
    <x v="0"/>
    <x v="1"/>
    <x v="0"/>
    <x v="7"/>
    <x v="1"/>
    <n v="0.82099999999999995"/>
  </r>
  <r>
    <x v="0"/>
    <x v="0"/>
    <x v="1"/>
    <x v="0"/>
    <x v="8"/>
    <x v="1"/>
    <n v="49.799997499999996"/>
  </r>
  <r>
    <x v="0"/>
    <x v="0"/>
    <x v="1"/>
    <x v="0"/>
    <x v="9"/>
    <x v="1"/>
    <n v="0.12"/>
  </r>
  <r>
    <x v="0"/>
    <x v="0"/>
    <x v="1"/>
    <x v="0"/>
    <x v="10"/>
    <x v="1"/>
    <n v="1.7170000000000001"/>
  </r>
  <r>
    <x v="0"/>
    <x v="0"/>
    <x v="1"/>
    <x v="0"/>
    <x v="11"/>
    <x v="1"/>
    <n v="1.0749925"/>
  </r>
  <r>
    <x v="0"/>
    <x v="0"/>
    <x v="1"/>
    <x v="0"/>
    <x v="12"/>
    <x v="1"/>
    <n v="0.78069999999999995"/>
  </r>
  <r>
    <x v="0"/>
    <x v="0"/>
    <x v="1"/>
    <x v="1"/>
    <x v="6"/>
    <x v="1"/>
    <n v="6.2844517814686345"/>
  </r>
  <r>
    <x v="0"/>
    <x v="0"/>
    <x v="1"/>
    <x v="1"/>
    <x v="7"/>
    <x v="1"/>
    <n v="1.24"/>
  </r>
  <r>
    <x v="0"/>
    <x v="0"/>
    <x v="1"/>
    <x v="1"/>
    <x v="8"/>
    <x v="1"/>
    <n v="61.656997500000003"/>
  </r>
  <r>
    <x v="0"/>
    <x v="0"/>
    <x v="1"/>
    <x v="1"/>
    <x v="9"/>
    <x v="1"/>
    <n v="11.2189"/>
  </r>
  <r>
    <x v="0"/>
    <x v="0"/>
    <x v="1"/>
    <x v="1"/>
    <x v="10"/>
    <x v="1"/>
    <n v="0.88000000000000012"/>
  </r>
  <r>
    <x v="0"/>
    <x v="0"/>
    <x v="1"/>
    <x v="1"/>
    <x v="13"/>
    <x v="1"/>
    <n v="0.32"/>
  </r>
  <r>
    <x v="0"/>
    <x v="0"/>
    <x v="1"/>
    <x v="1"/>
    <x v="11"/>
    <x v="1"/>
    <n v="64.262"/>
  </r>
  <r>
    <x v="0"/>
    <x v="0"/>
    <x v="1"/>
    <x v="1"/>
    <x v="12"/>
    <x v="1"/>
    <n v="3.1126000000000005"/>
  </r>
  <r>
    <x v="0"/>
    <x v="0"/>
    <x v="1"/>
    <x v="2"/>
    <x v="6"/>
    <x v="1"/>
    <n v="17.066500000000001"/>
  </r>
  <r>
    <x v="0"/>
    <x v="0"/>
    <x v="1"/>
    <x v="2"/>
    <x v="7"/>
    <x v="1"/>
    <n v="4.5199999999999996"/>
  </r>
  <r>
    <x v="0"/>
    <x v="0"/>
    <x v="1"/>
    <x v="2"/>
    <x v="8"/>
    <x v="1"/>
    <n v="75.275297750000007"/>
  </r>
  <r>
    <x v="0"/>
    <x v="0"/>
    <x v="1"/>
    <x v="2"/>
    <x v="9"/>
    <x v="1"/>
    <n v="0.19"/>
  </r>
  <r>
    <x v="0"/>
    <x v="0"/>
    <x v="1"/>
    <x v="2"/>
    <x v="10"/>
    <x v="1"/>
    <n v="6.3403"/>
  </r>
  <r>
    <x v="0"/>
    <x v="0"/>
    <x v="1"/>
    <x v="2"/>
    <x v="13"/>
    <x v="1"/>
    <n v="0.42477999999999999"/>
  </r>
  <r>
    <x v="0"/>
    <x v="0"/>
    <x v="1"/>
    <x v="2"/>
    <x v="11"/>
    <x v="1"/>
    <n v="42.610480000000003"/>
  </r>
  <r>
    <x v="0"/>
    <x v="0"/>
    <x v="1"/>
    <x v="2"/>
    <x v="12"/>
    <x v="1"/>
    <n v="3.8235999999999999"/>
  </r>
  <r>
    <x v="0"/>
    <x v="0"/>
    <x v="1"/>
    <x v="3"/>
    <x v="6"/>
    <x v="1"/>
    <n v="216.27099999999999"/>
  </r>
  <r>
    <x v="0"/>
    <x v="0"/>
    <x v="1"/>
    <x v="3"/>
    <x v="7"/>
    <x v="1"/>
    <n v="1.9180000000000001"/>
  </r>
  <r>
    <x v="0"/>
    <x v="0"/>
    <x v="1"/>
    <x v="3"/>
    <x v="8"/>
    <x v="1"/>
    <n v="43.589997500000003"/>
  </r>
  <r>
    <x v="0"/>
    <x v="0"/>
    <x v="1"/>
    <x v="3"/>
    <x v="9"/>
    <x v="1"/>
    <n v="0.2"/>
  </r>
  <r>
    <x v="0"/>
    <x v="0"/>
    <x v="1"/>
    <x v="3"/>
    <x v="10"/>
    <x v="1"/>
    <n v="5.3250000000000002"/>
  </r>
  <r>
    <x v="0"/>
    <x v="0"/>
    <x v="1"/>
    <x v="3"/>
    <x v="13"/>
    <x v="1"/>
    <n v="1.9490899999999998"/>
  </r>
  <r>
    <x v="0"/>
    <x v="0"/>
    <x v="1"/>
    <x v="3"/>
    <x v="12"/>
    <x v="1"/>
    <n v="5.3236999999999997"/>
  </r>
  <r>
    <x v="0"/>
    <x v="0"/>
    <x v="1"/>
    <x v="4"/>
    <x v="6"/>
    <x v="1"/>
    <n v="17.201252476094673"/>
  </r>
  <r>
    <x v="0"/>
    <x v="0"/>
    <x v="1"/>
    <x v="4"/>
    <x v="7"/>
    <x v="1"/>
    <n v="0.74"/>
  </r>
  <r>
    <x v="0"/>
    <x v="0"/>
    <x v="1"/>
    <x v="4"/>
    <x v="8"/>
    <x v="1"/>
    <n v="38.494"/>
  </r>
  <r>
    <x v="0"/>
    <x v="0"/>
    <x v="1"/>
    <x v="4"/>
    <x v="10"/>
    <x v="1"/>
    <n v="0.03"/>
  </r>
  <r>
    <x v="0"/>
    <x v="0"/>
    <x v="1"/>
    <x v="4"/>
    <x v="12"/>
    <x v="1"/>
    <n v="1.5595699999999999"/>
  </r>
  <r>
    <x v="0"/>
    <x v="0"/>
    <x v="1"/>
    <x v="5"/>
    <x v="6"/>
    <x v="1"/>
    <n v="6.4636897846349255"/>
  </r>
  <r>
    <x v="0"/>
    <x v="0"/>
    <x v="1"/>
    <x v="5"/>
    <x v="7"/>
    <x v="1"/>
    <n v="0.11600000000000001"/>
  </r>
  <r>
    <x v="0"/>
    <x v="0"/>
    <x v="1"/>
    <x v="5"/>
    <x v="8"/>
    <x v="1"/>
    <n v="36.863999999999997"/>
  </r>
  <r>
    <x v="0"/>
    <x v="0"/>
    <x v="1"/>
    <x v="5"/>
    <x v="10"/>
    <x v="1"/>
    <n v="0.60799999999999998"/>
  </r>
  <r>
    <x v="0"/>
    <x v="0"/>
    <x v="1"/>
    <x v="5"/>
    <x v="13"/>
    <x v="1"/>
    <n v="6.5000000000000002E-2"/>
  </r>
  <r>
    <x v="0"/>
    <x v="0"/>
    <x v="1"/>
    <x v="5"/>
    <x v="11"/>
    <x v="1"/>
    <n v="4.2749999999999995"/>
  </r>
  <r>
    <x v="0"/>
    <x v="0"/>
    <x v="1"/>
    <x v="5"/>
    <x v="12"/>
    <x v="1"/>
    <n v="0.71299999999999997"/>
  </r>
  <r>
    <x v="0"/>
    <x v="0"/>
    <x v="1"/>
    <x v="6"/>
    <x v="6"/>
    <x v="1"/>
    <n v="6.6770000000000005"/>
  </r>
  <r>
    <x v="0"/>
    <x v="0"/>
    <x v="1"/>
    <x v="6"/>
    <x v="7"/>
    <x v="1"/>
    <n v="2.2691752133687162"/>
  </r>
  <r>
    <x v="0"/>
    <x v="0"/>
    <x v="1"/>
    <x v="6"/>
    <x v="8"/>
    <x v="1"/>
    <n v="58.989000000000004"/>
  </r>
  <r>
    <x v="0"/>
    <x v="0"/>
    <x v="1"/>
    <x v="6"/>
    <x v="9"/>
    <x v="1"/>
    <n v="0.10300000000000001"/>
  </r>
  <r>
    <x v="0"/>
    <x v="0"/>
    <x v="1"/>
    <x v="6"/>
    <x v="10"/>
    <x v="1"/>
    <n v="0.16299999999999998"/>
  </r>
  <r>
    <x v="0"/>
    <x v="0"/>
    <x v="1"/>
    <x v="6"/>
    <x v="13"/>
    <x v="1"/>
    <n v="0.35568826556601491"/>
  </r>
  <r>
    <x v="0"/>
    <x v="0"/>
    <x v="1"/>
    <x v="6"/>
    <x v="11"/>
    <x v="1"/>
    <n v="6.07"/>
  </r>
  <r>
    <x v="0"/>
    <x v="0"/>
    <x v="1"/>
    <x v="6"/>
    <x v="12"/>
    <x v="1"/>
    <n v="21.87074482620811"/>
  </r>
  <r>
    <x v="0"/>
    <x v="0"/>
    <x v="1"/>
    <x v="7"/>
    <x v="6"/>
    <x v="1"/>
    <n v="7.3396156206948273"/>
  </r>
  <r>
    <x v="0"/>
    <x v="0"/>
    <x v="1"/>
    <x v="7"/>
    <x v="7"/>
    <x v="1"/>
    <n v="2.511497234214787"/>
  </r>
  <r>
    <x v="0"/>
    <x v="0"/>
    <x v="1"/>
    <x v="7"/>
    <x v="8"/>
    <x v="1"/>
    <n v="38.268999999999998"/>
  </r>
  <r>
    <x v="0"/>
    <x v="0"/>
    <x v="1"/>
    <x v="7"/>
    <x v="9"/>
    <x v="1"/>
    <n v="1.2960000000000001E-2"/>
  </r>
  <r>
    <x v="0"/>
    <x v="0"/>
    <x v="1"/>
    <x v="7"/>
    <x v="10"/>
    <x v="1"/>
    <n v="0.43099999999999999"/>
  </r>
  <r>
    <x v="0"/>
    <x v="0"/>
    <x v="1"/>
    <x v="7"/>
    <x v="11"/>
    <x v="1"/>
    <n v="13.975999999999999"/>
  </r>
  <r>
    <x v="0"/>
    <x v="0"/>
    <x v="1"/>
    <x v="7"/>
    <x v="12"/>
    <x v="1"/>
    <n v="0.91243656003896723"/>
  </r>
  <r>
    <x v="0"/>
    <x v="0"/>
    <x v="1"/>
    <x v="8"/>
    <x v="6"/>
    <x v="1"/>
    <n v="3.028"/>
  </r>
  <r>
    <x v="0"/>
    <x v="0"/>
    <x v="1"/>
    <x v="8"/>
    <x v="7"/>
    <x v="1"/>
    <n v="4.6040000000000001"/>
  </r>
  <r>
    <x v="0"/>
    <x v="0"/>
    <x v="1"/>
    <x v="8"/>
    <x v="8"/>
    <x v="1"/>
    <n v="54.406999999999996"/>
  </r>
  <r>
    <x v="0"/>
    <x v="0"/>
    <x v="1"/>
    <x v="8"/>
    <x v="9"/>
    <x v="1"/>
    <n v="1.5009999999999999"/>
  </r>
  <r>
    <x v="0"/>
    <x v="0"/>
    <x v="1"/>
    <x v="8"/>
    <x v="10"/>
    <x v="1"/>
    <n v="1.8030000000000002"/>
  </r>
  <r>
    <x v="0"/>
    <x v="0"/>
    <x v="1"/>
    <x v="8"/>
    <x v="13"/>
    <x v="1"/>
    <n v="0.32244945841317019"/>
  </r>
  <r>
    <x v="0"/>
    <x v="0"/>
    <x v="1"/>
    <x v="8"/>
    <x v="11"/>
    <x v="1"/>
    <n v="34.312000000000005"/>
  </r>
  <r>
    <x v="0"/>
    <x v="0"/>
    <x v="1"/>
    <x v="8"/>
    <x v="12"/>
    <x v="1"/>
    <n v="2.16893"/>
  </r>
  <r>
    <x v="0"/>
    <x v="0"/>
    <x v="1"/>
    <x v="9"/>
    <x v="6"/>
    <x v="1"/>
    <n v="2.0525000000000002"/>
  </r>
  <r>
    <x v="0"/>
    <x v="0"/>
    <x v="1"/>
    <x v="9"/>
    <x v="7"/>
    <x v="1"/>
    <n v="7.2780000000000005"/>
  </r>
  <r>
    <x v="0"/>
    <x v="0"/>
    <x v="1"/>
    <x v="9"/>
    <x v="8"/>
    <x v="1"/>
    <n v="36.965000000000003"/>
  </r>
  <r>
    <x v="0"/>
    <x v="0"/>
    <x v="1"/>
    <x v="9"/>
    <x v="9"/>
    <x v="1"/>
    <n v="1.0999999999999999E-2"/>
  </r>
  <r>
    <x v="0"/>
    <x v="0"/>
    <x v="1"/>
    <x v="9"/>
    <x v="10"/>
    <x v="1"/>
    <n v="7.400000000000001E-2"/>
  </r>
  <r>
    <x v="0"/>
    <x v="0"/>
    <x v="1"/>
    <x v="9"/>
    <x v="12"/>
    <x v="1"/>
    <n v="1.1018829686257405"/>
  </r>
  <r>
    <x v="0"/>
    <x v="0"/>
    <x v="2"/>
    <x v="0"/>
    <x v="6"/>
    <x v="1"/>
    <n v="10.270257600000001"/>
  </r>
  <r>
    <x v="0"/>
    <x v="0"/>
    <x v="2"/>
    <x v="0"/>
    <x v="7"/>
    <x v="1"/>
    <n v="0.42900000000000005"/>
  </r>
  <r>
    <x v="0"/>
    <x v="0"/>
    <x v="2"/>
    <x v="0"/>
    <x v="8"/>
    <x v="1"/>
    <n v="34.474842500000001"/>
  </r>
  <r>
    <x v="0"/>
    <x v="0"/>
    <x v="2"/>
    <x v="0"/>
    <x v="9"/>
    <x v="1"/>
    <n v="0.01"/>
  </r>
  <r>
    <x v="0"/>
    <x v="0"/>
    <x v="2"/>
    <x v="0"/>
    <x v="10"/>
    <x v="1"/>
    <n v="1.0711225"/>
  </r>
  <r>
    <x v="0"/>
    <x v="0"/>
    <x v="2"/>
    <x v="0"/>
    <x v="12"/>
    <x v="1"/>
    <n v="0.97654250000000009"/>
  </r>
  <r>
    <x v="0"/>
    <x v="0"/>
    <x v="2"/>
    <x v="1"/>
    <x v="6"/>
    <x v="1"/>
    <n v="3.7636688941943075"/>
  </r>
  <r>
    <x v="0"/>
    <x v="0"/>
    <x v="2"/>
    <x v="1"/>
    <x v="7"/>
    <x v="1"/>
    <n v="1.04"/>
  </r>
  <r>
    <x v="0"/>
    <x v="0"/>
    <x v="2"/>
    <x v="1"/>
    <x v="8"/>
    <x v="1"/>
    <n v="67.429842500000007"/>
  </r>
  <r>
    <x v="0"/>
    <x v="0"/>
    <x v="2"/>
    <x v="1"/>
    <x v="9"/>
    <x v="1"/>
    <n v="5.0666000000000002"/>
  </r>
  <r>
    <x v="0"/>
    <x v="0"/>
    <x v="2"/>
    <x v="1"/>
    <x v="10"/>
    <x v="1"/>
    <n v="3.2341347500000004"/>
  </r>
  <r>
    <x v="0"/>
    <x v="0"/>
    <x v="2"/>
    <x v="1"/>
    <x v="13"/>
    <x v="1"/>
    <n v="0.33999999999999997"/>
  </r>
  <r>
    <x v="0"/>
    <x v="0"/>
    <x v="2"/>
    <x v="1"/>
    <x v="11"/>
    <x v="1"/>
    <n v="58.388000000000005"/>
  </r>
  <r>
    <x v="0"/>
    <x v="0"/>
    <x v="2"/>
    <x v="1"/>
    <x v="12"/>
    <x v="1"/>
    <n v="2.1928967500000001"/>
  </r>
  <r>
    <x v="0"/>
    <x v="0"/>
    <x v="2"/>
    <x v="2"/>
    <x v="6"/>
    <x v="1"/>
    <n v="14.959999999999999"/>
  </r>
  <r>
    <x v="0"/>
    <x v="0"/>
    <x v="2"/>
    <x v="2"/>
    <x v="7"/>
    <x v="1"/>
    <n v="3.4219999999999997"/>
  </r>
  <r>
    <x v="0"/>
    <x v="0"/>
    <x v="2"/>
    <x v="2"/>
    <x v="8"/>
    <x v="1"/>
    <n v="54.225858249999995"/>
  </r>
  <r>
    <x v="0"/>
    <x v="0"/>
    <x v="2"/>
    <x v="2"/>
    <x v="9"/>
    <x v="1"/>
    <n v="0.53200000000000003"/>
  </r>
  <r>
    <x v="0"/>
    <x v="0"/>
    <x v="2"/>
    <x v="2"/>
    <x v="10"/>
    <x v="1"/>
    <n v="3.8597004225000004"/>
  </r>
  <r>
    <x v="0"/>
    <x v="0"/>
    <x v="2"/>
    <x v="2"/>
    <x v="13"/>
    <x v="1"/>
    <n v="0.34236"/>
  </r>
  <r>
    <x v="0"/>
    <x v="0"/>
    <x v="2"/>
    <x v="2"/>
    <x v="11"/>
    <x v="1"/>
    <n v="11.620619999999999"/>
  </r>
  <r>
    <x v="0"/>
    <x v="0"/>
    <x v="2"/>
    <x v="2"/>
    <x v="12"/>
    <x v="1"/>
    <n v="3.7815070749999999"/>
  </r>
  <r>
    <x v="0"/>
    <x v="0"/>
    <x v="2"/>
    <x v="3"/>
    <x v="6"/>
    <x v="1"/>
    <n v="68.89"/>
  </r>
  <r>
    <x v="0"/>
    <x v="0"/>
    <x v="2"/>
    <x v="3"/>
    <x v="7"/>
    <x v="1"/>
    <n v="1.35"/>
  </r>
  <r>
    <x v="0"/>
    <x v="0"/>
    <x v="2"/>
    <x v="3"/>
    <x v="8"/>
    <x v="1"/>
    <n v="71.929842500000007"/>
  </r>
  <r>
    <x v="0"/>
    <x v="0"/>
    <x v="2"/>
    <x v="3"/>
    <x v="9"/>
    <x v="1"/>
    <n v="7.9399999999999995"/>
  </r>
  <r>
    <x v="0"/>
    <x v="0"/>
    <x v="2"/>
    <x v="3"/>
    <x v="10"/>
    <x v="1"/>
    <n v="0.45713475000000009"/>
  </r>
  <r>
    <x v="0"/>
    <x v="0"/>
    <x v="2"/>
    <x v="3"/>
    <x v="13"/>
    <x v="1"/>
    <n v="0.41470000000000001"/>
  </r>
  <r>
    <x v="0"/>
    <x v="0"/>
    <x v="2"/>
    <x v="3"/>
    <x v="12"/>
    <x v="1"/>
    <n v="1.94603675"/>
  </r>
  <r>
    <x v="0"/>
    <x v="0"/>
    <x v="2"/>
    <x v="4"/>
    <x v="6"/>
    <x v="1"/>
    <n v="113.82405802446661"/>
  </r>
  <r>
    <x v="0"/>
    <x v="0"/>
    <x v="2"/>
    <x v="4"/>
    <x v="7"/>
    <x v="1"/>
    <n v="0.29599999999999999"/>
  </r>
  <r>
    <x v="0"/>
    <x v="0"/>
    <x v="2"/>
    <x v="4"/>
    <x v="8"/>
    <x v="1"/>
    <n v="32.921999999999997"/>
  </r>
  <r>
    <x v="0"/>
    <x v="0"/>
    <x v="2"/>
    <x v="4"/>
    <x v="10"/>
    <x v="1"/>
    <n v="0.31"/>
  </r>
  <r>
    <x v="0"/>
    <x v="0"/>
    <x v="2"/>
    <x v="4"/>
    <x v="12"/>
    <x v="1"/>
    <n v="0.96253999999999995"/>
  </r>
  <r>
    <x v="0"/>
    <x v="0"/>
    <x v="2"/>
    <x v="5"/>
    <x v="6"/>
    <x v="1"/>
    <n v="6.4242694825832682"/>
  </r>
  <r>
    <x v="0"/>
    <x v="0"/>
    <x v="2"/>
    <x v="5"/>
    <x v="7"/>
    <x v="1"/>
    <n v="0.25700000000000001"/>
  </r>
  <r>
    <x v="0"/>
    <x v="0"/>
    <x v="2"/>
    <x v="5"/>
    <x v="8"/>
    <x v="1"/>
    <n v="35.730000000000004"/>
  </r>
  <r>
    <x v="0"/>
    <x v="0"/>
    <x v="2"/>
    <x v="5"/>
    <x v="10"/>
    <x v="1"/>
    <n v="2.5000000000000001E-2"/>
  </r>
  <r>
    <x v="0"/>
    <x v="0"/>
    <x v="2"/>
    <x v="5"/>
    <x v="13"/>
    <x v="1"/>
    <n v="0.24399999999999999"/>
  </r>
  <r>
    <x v="0"/>
    <x v="0"/>
    <x v="2"/>
    <x v="5"/>
    <x v="11"/>
    <x v="1"/>
    <n v="0.88400000000000001"/>
  </r>
  <r>
    <x v="0"/>
    <x v="0"/>
    <x v="2"/>
    <x v="5"/>
    <x v="12"/>
    <x v="1"/>
    <n v="0.89799999999999991"/>
  </r>
  <r>
    <x v="0"/>
    <x v="0"/>
    <x v="2"/>
    <x v="6"/>
    <x v="6"/>
    <x v="1"/>
    <n v="15.365380571580571"/>
  </r>
  <r>
    <x v="0"/>
    <x v="0"/>
    <x v="2"/>
    <x v="6"/>
    <x v="7"/>
    <x v="1"/>
    <n v="1.5955075787794173"/>
  </r>
  <r>
    <x v="0"/>
    <x v="0"/>
    <x v="2"/>
    <x v="6"/>
    <x v="8"/>
    <x v="1"/>
    <n v="35.316000000000003"/>
  </r>
  <r>
    <x v="0"/>
    <x v="0"/>
    <x v="2"/>
    <x v="6"/>
    <x v="9"/>
    <x v="1"/>
    <n v="8.4999999999999992E-2"/>
  </r>
  <r>
    <x v="0"/>
    <x v="0"/>
    <x v="2"/>
    <x v="6"/>
    <x v="10"/>
    <x v="1"/>
    <n v="4.4516999999999989"/>
  </r>
  <r>
    <x v="0"/>
    <x v="0"/>
    <x v="2"/>
    <x v="6"/>
    <x v="13"/>
    <x v="1"/>
    <n v="0.10797986283022856"/>
  </r>
  <r>
    <x v="0"/>
    <x v="0"/>
    <x v="2"/>
    <x v="6"/>
    <x v="11"/>
    <x v="1"/>
    <n v="4.0990000000000002"/>
  </r>
  <r>
    <x v="0"/>
    <x v="0"/>
    <x v="2"/>
    <x v="6"/>
    <x v="12"/>
    <x v="1"/>
    <n v="26.048883001549409"/>
  </r>
  <r>
    <x v="0"/>
    <x v="0"/>
    <x v="2"/>
    <x v="7"/>
    <x v="6"/>
    <x v="1"/>
    <n v="20.614068973711337"/>
  </r>
  <r>
    <x v="0"/>
    <x v="0"/>
    <x v="2"/>
    <x v="7"/>
    <x v="7"/>
    <x v="1"/>
    <n v="1.7974545874304821"/>
  </r>
  <r>
    <x v="0"/>
    <x v="0"/>
    <x v="2"/>
    <x v="7"/>
    <x v="8"/>
    <x v="1"/>
    <n v="20.952999999999996"/>
  </r>
  <r>
    <x v="0"/>
    <x v="0"/>
    <x v="2"/>
    <x v="7"/>
    <x v="10"/>
    <x v="1"/>
    <n v="0.38900000000000001"/>
  </r>
  <r>
    <x v="0"/>
    <x v="0"/>
    <x v="2"/>
    <x v="7"/>
    <x v="13"/>
    <x v="1"/>
    <n v="6.0000000000000001E-3"/>
  </r>
  <r>
    <x v="0"/>
    <x v="0"/>
    <x v="2"/>
    <x v="7"/>
    <x v="11"/>
    <x v="1"/>
    <n v="3.5420000000000003"/>
  </r>
  <r>
    <x v="0"/>
    <x v="0"/>
    <x v="2"/>
    <x v="7"/>
    <x v="12"/>
    <x v="1"/>
    <n v="0.64375645759965006"/>
  </r>
  <r>
    <x v="0"/>
    <x v="0"/>
    <x v="2"/>
    <x v="8"/>
    <x v="6"/>
    <x v="1"/>
    <n v="4.9950000000000001"/>
  </r>
  <r>
    <x v="0"/>
    <x v="0"/>
    <x v="2"/>
    <x v="8"/>
    <x v="7"/>
    <x v="1"/>
    <n v="3.1850000000000005"/>
  </r>
  <r>
    <x v="0"/>
    <x v="0"/>
    <x v="2"/>
    <x v="8"/>
    <x v="8"/>
    <x v="1"/>
    <n v="29.55"/>
  </r>
  <r>
    <x v="0"/>
    <x v="0"/>
    <x v="2"/>
    <x v="8"/>
    <x v="9"/>
    <x v="1"/>
    <n v="2.5000000000000001E-2"/>
  </r>
  <r>
    <x v="0"/>
    <x v="0"/>
    <x v="2"/>
    <x v="8"/>
    <x v="10"/>
    <x v="1"/>
    <n v="5.8850000000000007"/>
  </r>
  <r>
    <x v="0"/>
    <x v="0"/>
    <x v="2"/>
    <x v="8"/>
    <x v="13"/>
    <x v="1"/>
    <n v="0.22800000000000001"/>
  </r>
  <r>
    <x v="0"/>
    <x v="0"/>
    <x v="2"/>
    <x v="8"/>
    <x v="11"/>
    <x v="1"/>
    <n v="4.7130000000000001"/>
  </r>
  <r>
    <x v="0"/>
    <x v="0"/>
    <x v="2"/>
    <x v="8"/>
    <x v="12"/>
    <x v="1"/>
    <n v="2.2409999999999997"/>
  </r>
  <r>
    <x v="0"/>
    <x v="0"/>
    <x v="2"/>
    <x v="9"/>
    <x v="6"/>
    <x v="1"/>
    <n v="0.79489968983945214"/>
  </r>
  <r>
    <x v="0"/>
    <x v="0"/>
    <x v="2"/>
    <x v="9"/>
    <x v="7"/>
    <x v="1"/>
    <n v="5.4259999999999993"/>
  </r>
  <r>
    <x v="0"/>
    <x v="0"/>
    <x v="2"/>
    <x v="9"/>
    <x v="8"/>
    <x v="1"/>
    <n v="9.1180000000000021"/>
  </r>
  <r>
    <x v="0"/>
    <x v="0"/>
    <x v="2"/>
    <x v="9"/>
    <x v="10"/>
    <x v="1"/>
    <n v="1.163"/>
  </r>
  <r>
    <x v="0"/>
    <x v="0"/>
    <x v="2"/>
    <x v="9"/>
    <x v="12"/>
    <x v="1"/>
    <n v="0.81020000000000003"/>
  </r>
  <r>
    <x v="0"/>
    <x v="0"/>
    <x v="3"/>
    <x v="0"/>
    <x v="6"/>
    <x v="1"/>
    <n v="3.3384609180000004"/>
  </r>
  <r>
    <x v="0"/>
    <x v="0"/>
    <x v="3"/>
    <x v="0"/>
    <x v="7"/>
    <x v="1"/>
    <n v="0.39600000000000002"/>
  </r>
  <r>
    <x v="0"/>
    <x v="0"/>
    <x v="3"/>
    <x v="0"/>
    <x v="8"/>
    <x v="1"/>
    <n v="21.98152"/>
  </r>
  <r>
    <x v="0"/>
    <x v="0"/>
    <x v="3"/>
    <x v="0"/>
    <x v="10"/>
    <x v="1"/>
    <n v="0.59172000000000002"/>
  </r>
  <r>
    <x v="0"/>
    <x v="0"/>
    <x v="3"/>
    <x v="0"/>
    <x v="11"/>
    <x v="1"/>
    <n v="3.8155429999999999"/>
  </r>
  <r>
    <x v="0"/>
    <x v="0"/>
    <x v="3"/>
    <x v="0"/>
    <x v="12"/>
    <x v="1"/>
    <n v="1.0512524999999999"/>
  </r>
  <r>
    <x v="0"/>
    <x v="0"/>
    <x v="3"/>
    <x v="1"/>
    <x v="6"/>
    <x v="1"/>
    <n v="3.9788238405260223"/>
  </r>
  <r>
    <x v="0"/>
    <x v="0"/>
    <x v="3"/>
    <x v="1"/>
    <x v="7"/>
    <x v="1"/>
    <n v="0.47000000000000003"/>
  </r>
  <r>
    <x v="0"/>
    <x v="0"/>
    <x v="3"/>
    <x v="1"/>
    <x v="8"/>
    <x v="1"/>
    <n v="26.247520000000002"/>
  </r>
  <r>
    <x v="0"/>
    <x v="0"/>
    <x v="3"/>
    <x v="1"/>
    <x v="9"/>
    <x v="1"/>
    <n v="1.1891000000000003"/>
  </r>
  <r>
    <x v="0"/>
    <x v="0"/>
    <x v="3"/>
    <x v="1"/>
    <x v="10"/>
    <x v="1"/>
    <n v="0.89949199999999996"/>
  </r>
  <r>
    <x v="0"/>
    <x v="0"/>
    <x v="3"/>
    <x v="1"/>
    <x v="11"/>
    <x v="1"/>
    <n v="19.437000000000001"/>
  </r>
  <r>
    <x v="0"/>
    <x v="0"/>
    <x v="3"/>
    <x v="1"/>
    <x v="12"/>
    <x v="1"/>
    <n v="0.57590775000000005"/>
  </r>
  <r>
    <x v="0"/>
    <x v="0"/>
    <x v="3"/>
    <x v="2"/>
    <x v="6"/>
    <x v="1"/>
    <n v="31.048001991744233"/>
  </r>
  <r>
    <x v="0"/>
    <x v="0"/>
    <x v="3"/>
    <x v="2"/>
    <x v="7"/>
    <x v="1"/>
    <n v="2.2759999999999998"/>
  </r>
  <r>
    <x v="0"/>
    <x v="0"/>
    <x v="3"/>
    <x v="2"/>
    <x v="8"/>
    <x v="1"/>
    <n v="58.468767999999997"/>
  </r>
  <r>
    <x v="0"/>
    <x v="0"/>
    <x v="3"/>
    <x v="2"/>
    <x v="9"/>
    <x v="1"/>
    <n v="0.17800000000000002"/>
  </r>
  <r>
    <x v="0"/>
    <x v="0"/>
    <x v="3"/>
    <x v="2"/>
    <x v="10"/>
    <x v="1"/>
    <n v="0.9734513199999999"/>
  </r>
  <r>
    <x v="0"/>
    <x v="0"/>
    <x v="3"/>
    <x v="2"/>
    <x v="13"/>
    <x v="1"/>
    <n v="0.34236"/>
  </r>
  <r>
    <x v="0"/>
    <x v="0"/>
    <x v="3"/>
    <x v="2"/>
    <x v="11"/>
    <x v="1"/>
    <n v="3.4294599999999997"/>
  </r>
  <r>
    <x v="0"/>
    <x v="0"/>
    <x v="3"/>
    <x v="2"/>
    <x v="12"/>
    <x v="1"/>
    <n v="4.5330599750000005"/>
  </r>
  <r>
    <x v="0"/>
    <x v="0"/>
    <x v="3"/>
    <x v="3"/>
    <x v="6"/>
    <x v="1"/>
    <n v="126.51777999082691"/>
  </r>
  <r>
    <x v="0"/>
    <x v="0"/>
    <x v="3"/>
    <x v="3"/>
    <x v="7"/>
    <x v="1"/>
    <n v="0.81"/>
  </r>
  <r>
    <x v="0"/>
    <x v="0"/>
    <x v="3"/>
    <x v="3"/>
    <x v="8"/>
    <x v="1"/>
    <n v="62.687519999999999"/>
  </r>
  <r>
    <x v="0"/>
    <x v="0"/>
    <x v="3"/>
    <x v="3"/>
    <x v="9"/>
    <x v="1"/>
    <n v="9.6399999999999988"/>
  </r>
  <r>
    <x v="0"/>
    <x v="0"/>
    <x v="3"/>
    <x v="3"/>
    <x v="10"/>
    <x v="1"/>
    <n v="0.18149200000000001"/>
  </r>
  <r>
    <x v="0"/>
    <x v="0"/>
    <x v="3"/>
    <x v="3"/>
    <x v="13"/>
    <x v="1"/>
    <n v="1.7718999999999998"/>
  </r>
  <r>
    <x v="0"/>
    <x v="0"/>
    <x v="3"/>
    <x v="3"/>
    <x v="12"/>
    <x v="1"/>
    <n v="2.5502777500000002"/>
  </r>
  <r>
    <x v="0"/>
    <x v="0"/>
    <x v="3"/>
    <x v="4"/>
    <x v="6"/>
    <x v="1"/>
    <n v="104.13093486959667"/>
  </r>
  <r>
    <x v="0"/>
    <x v="0"/>
    <x v="3"/>
    <x v="4"/>
    <x v="7"/>
    <x v="1"/>
    <n v="0.95699999999999996"/>
  </r>
  <r>
    <x v="0"/>
    <x v="0"/>
    <x v="3"/>
    <x v="4"/>
    <x v="8"/>
    <x v="1"/>
    <n v="36.882000000000005"/>
  </r>
  <r>
    <x v="0"/>
    <x v="0"/>
    <x v="3"/>
    <x v="4"/>
    <x v="10"/>
    <x v="1"/>
    <n v="0.02"/>
  </r>
  <r>
    <x v="0"/>
    <x v="0"/>
    <x v="3"/>
    <x v="4"/>
    <x v="11"/>
    <x v="1"/>
    <n v="8.6999999999999994E-2"/>
  </r>
  <r>
    <x v="0"/>
    <x v="0"/>
    <x v="3"/>
    <x v="4"/>
    <x v="12"/>
    <x v="1"/>
    <n v="0.75880000000000003"/>
  </r>
  <r>
    <x v="0"/>
    <x v="0"/>
    <x v="3"/>
    <x v="5"/>
    <x v="6"/>
    <x v="1"/>
    <n v="27.402169189082727"/>
  </r>
  <r>
    <x v="0"/>
    <x v="0"/>
    <x v="3"/>
    <x v="5"/>
    <x v="7"/>
    <x v="1"/>
    <n v="0.128"/>
  </r>
  <r>
    <x v="0"/>
    <x v="0"/>
    <x v="3"/>
    <x v="5"/>
    <x v="8"/>
    <x v="1"/>
    <n v="33.602999999999994"/>
  </r>
  <r>
    <x v="0"/>
    <x v="0"/>
    <x v="3"/>
    <x v="5"/>
    <x v="9"/>
    <x v="1"/>
    <n v="5.0000000000000001E-3"/>
  </r>
  <r>
    <x v="0"/>
    <x v="0"/>
    <x v="3"/>
    <x v="5"/>
    <x v="10"/>
    <x v="1"/>
    <n v="0.16500000000000001"/>
  </r>
  <r>
    <x v="0"/>
    <x v="0"/>
    <x v="3"/>
    <x v="5"/>
    <x v="13"/>
    <x v="1"/>
    <n v="0.32200000000000001"/>
  </r>
  <r>
    <x v="0"/>
    <x v="0"/>
    <x v="3"/>
    <x v="5"/>
    <x v="11"/>
    <x v="1"/>
    <n v="0.26500000000000001"/>
  </r>
  <r>
    <x v="0"/>
    <x v="0"/>
    <x v="3"/>
    <x v="5"/>
    <x v="12"/>
    <x v="1"/>
    <n v="1.05"/>
  </r>
  <r>
    <x v="0"/>
    <x v="0"/>
    <x v="3"/>
    <x v="6"/>
    <x v="6"/>
    <x v="1"/>
    <n v="27.446068124474344"/>
  </r>
  <r>
    <x v="0"/>
    <x v="0"/>
    <x v="3"/>
    <x v="6"/>
    <x v="7"/>
    <x v="1"/>
    <n v="1.8689208951916685"/>
  </r>
  <r>
    <x v="0"/>
    <x v="0"/>
    <x v="3"/>
    <x v="6"/>
    <x v="8"/>
    <x v="1"/>
    <n v="34.228999999999999"/>
  </r>
  <r>
    <x v="0"/>
    <x v="0"/>
    <x v="3"/>
    <x v="6"/>
    <x v="9"/>
    <x v="1"/>
    <n v="0.01"/>
  </r>
  <r>
    <x v="0"/>
    <x v="0"/>
    <x v="3"/>
    <x v="6"/>
    <x v="10"/>
    <x v="1"/>
    <n v="1.0534960675234992"/>
  </r>
  <r>
    <x v="0"/>
    <x v="0"/>
    <x v="3"/>
    <x v="6"/>
    <x v="13"/>
    <x v="1"/>
    <n v="0.76396312224826191"/>
  </r>
  <r>
    <x v="0"/>
    <x v="0"/>
    <x v="3"/>
    <x v="6"/>
    <x v="11"/>
    <x v="1"/>
    <n v="3.2919999999999998"/>
  </r>
  <r>
    <x v="0"/>
    <x v="0"/>
    <x v="3"/>
    <x v="6"/>
    <x v="12"/>
    <x v="1"/>
    <n v="10.696102933085026"/>
  </r>
  <r>
    <x v="0"/>
    <x v="0"/>
    <x v="3"/>
    <x v="7"/>
    <x v="6"/>
    <x v="1"/>
    <n v="3.0419999999999998"/>
  </r>
  <r>
    <x v="0"/>
    <x v="0"/>
    <x v="3"/>
    <x v="7"/>
    <x v="7"/>
    <x v="1"/>
    <n v="0.54700000000000004"/>
  </r>
  <r>
    <x v="0"/>
    <x v="0"/>
    <x v="3"/>
    <x v="7"/>
    <x v="8"/>
    <x v="1"/>
    <n v="2.7490000000000001"/>
  </r>
  <r>
    <x v="0"/>
    <x v="0"/>
    <x v="3"/>
    <x v="7"/>
    <x v="9"/>
    <x v="1"/>
    <n v="3.6479999999999999E-2"/>
  </r>
  <r>
    <x v="0"/>
    <x v="0"/>
    <x v="3"/>
    <x v="7"/>
    <x v="10"/>
    <x v="1"/>
    <n v="0.45399999999999996"/>
  </r>
  <r>
    <x v="0"/>
    <x v="0"/>
    <x v="3"/>
    <x v="7"/>
    <x v="13"/>
    <x v="1"/>
    <n v="1.7222023069630252"/>
  </r>
  <r>
    <x v="0"/>
    <x v="0"/>
    <x v="3"/>
    <x v="7"/>
    <x v="11"/>
    <x v="1"/>
    <n v="2.339"/>
  </r>
  <r>
    <x v="0"/>
    <x v="0"/>
    <x v="3"/>
    <x v="7"/>
    <x v="12"/>
    <x v="1"/>
    <n v="2.0845000000000002"/>
  </r>
  <r>
    <x v="0"/>
    <x v="0"/>
    <x v="3"/>
    <x v="8"/>
    <x v="6"/>
    <x v="1"/>
    <n v="3.9381323094692497"/>
  </r>
  <r>
    <x v="0"/>
    <x v="0"/>
    <x v="3"/>
    <x v="8"/>
    <x v="7"/>
    <x v="1"/>
    <n v="2.3250000000000002"/>
  </r>
  <r>
    <x v="0"/>
    <x v="0"/>
    <x v="3"/>
    <x v="8"/>
    <x v="8"/>
    <x v="1"/>
    <n v="31.386999999999997"/>
  </r>
  <r>
    <x v="0"/>
    <x v="0"/>
    <x v="3"/>
    <x v="8"/>
    <x v="9"/>
    <x v="1"/>
    <n v="0.01"/>
  </r>
  <r>
    <x v="0"/>
    <x v="0"/>
    <x v="3"/>
    <x v="8"/>
    <x v="10"/>
    <x v="1"/>
    <n v="2.0060000000000002"/>
  </r>
  <r>
    <x v="0"/>
    <x v="0"/>
    <x v="3"/>
    <x v="8"/>
    <x v="13"/>
    <x v="1"/>
    <n v="4.1000000000000002E-2"/>
  </r>
  <r>
    <x v="0"/>
    <x v="0"/>
    <x v="3"/>
    <x v="8"/>
    <x v="11"/>
    <x v="1"/>
    <n v="0.79100000000000004"/>
  </r>
  <r>
    <x v="0"/>
    <x v="0"/>
    <x v="3"/>
    <x v="8"/>
    <x v="12"/>
    <x v="1"/>
    <n v="1.7"/>
  </r>
  <r>
    <x v="0"/>
    <x v="0"/>
    <x v="3"/>
    <x v="9"/>
    <x v="6"/>
    <x v="1"/>
    <n v="7.7562084368163458"/>
  </r>
  <r>
    <x v="0"/>
    <x v="0"/>
    <x v="3"/>
    <x v="9"/>
    <x v="7"/>
    <x v="1"/>
    <n v="6.5579999999999998"/>
  </r>
  <r>
    <x v="0"/>
    <x v="0"/>
    <x v="3"/>
    <x v="9"/>
    <x v="8"/>
    <x v="1"/>
    <n v="18.783000000000001"/>
  </r>
  <r>
    <x v="0"/>
    <x v="0"/>
    <x v="3"/>
    <x v="9"/>
    <x v="10"/>
    <x v="1"/>
    <n v="1.1132"/>
  </r>
  <r>
    <x v="0"/>
    <x v="0"/>
    <x v="3"/>
    <x v="9"/>
    <x v="12"/>
    <x v="1"/>
    <n v="2.3160000000000003"/>
  </r>
  <r>
    <x v="0"/>
    <x v="0"/>
    <x v="4"/>
    <x v="0"/>
    <x v="6"/>
    <x v="1"/>
    <n v="2.3837734560000001"/>
  </r>
  <r>
    <x v="0"/>
    <x v="0"/>
    <x v="4"/>
    <x v="0"/>
    <x v="7"/>
    <x v="1"/>
    <n v="0.64403750000000004"/>
  </r>
  <r>
    <x v="0"/>
    <x v="0"/>
    <x v="4"/>
    <x v="0"/>
    <x v="8"/>
    <x v="1"/>
    <n v="38.387778500000003"/>
  </r>
  <r>
    <x v="0"/>
    <x v="0"/>
    <x v="4"/>
    <x v="0"/>
    <x v="10"/>
    <x v="1"/>
    <n v="5.6999999999999995E-2"/>
  </r>
  <r>
    <x v="0"/>
    <x v="0"/>
    <x v="4"/>
    <x v="0"/>
    <x v="11"/>
    <x v="1"/>
    <n v="0.05"/>
  </r>
  <r>
    <x v="0"/>
    <x v="0"/>
    <x v="4"/>
    <x v="0"/>
    <x v="12"/>
    <x v="1"/>
    <n v="1.4264400000000002"/>
  </r>
  <r>
    <x v="0"/>
    <x v="0"/>
    <x v="4"/>
    <x v="1"/>
    <x v="6"/>
    <x v="1"/>
    <n v="185.7847447381067"/>
  </r>
  <r>
    <x v="0"/>
    <x v="0"/>
    <x v="4"/>
    <x v="1"/>
    <x v="7"/>
    <x v="1"/>
    <n v="0.48303750000000001"/>
  </r>
  <r>
    <x v="0"/>
    <x v="0"/>
    <x v="4"/>
    <x v="1"/>
    <x v="8"/>
    <x v="1"/>
    <n v="59.476778499999995"/>
  </r>
  <r>
    <x v="0"/>
    <x v="0"/>
    <x v="4"/>
    <x v="1"/>
    <x v="9"/>
    <x v="1"/>
    <n v="0.10340000000000001"/>
  </r>
  <r>
    <x v="0"/>
    <x v="0"/>
    <x v="4"/>
    <x v="1"/>
    <x v="10"/>
    <x v="1"/>
    <n v="0.28600000000000003"/>
  </r>
  <r>
    <x v="0"/>
    <x v="0"/>
    <x v="4"/>
    <x v="1"/>
    <x v="13"/>
    <x v="1"/>
    <n v="0.13999999999999999"/>
  </r>
  <r>
    <x v="0"/>
    <x v="0"/>
    <x v="4"/>
    <x v="1"/>
    <x v="11"/>
    <x v="1"/>
    <n v="3.08"/>
  </r>
  <r>
    <x v="0"/>
    <x v="0"/>
    <x v="4"/>
    <x v="1"/>
    <x v="12"/>
    <x v="1"/>
    <n v="2.416274"/>
  </r>
  <r>
    <x v="0"/>
    <x v="0"/>
    <x v="4"/>
    <x v="2"/>
    <x v="6"/>
    <x v="1"/>
    <n v="199.06549374159965"/>
  </r>
  <r>
    <x v="0"/>
    <x v="0"/>
    <x v="4"/>
    <x v="2"/>
    <x v="7"/>
    <x v="1"/>
    <n v="1.8967337500000001"/>
  </r>
  <r>
    <x v="0"/>
    <x v="0"/>
    <x v="4"/>
    <x v="2"/>
    <x v="8"/>
    <x v="1"/>
    <n v="70.287100649999985"/>
  </r>
  <r>
    <x v="0"/>
    <x v="0"/>
    <x v="4"/>
    <x v="2"/>
    <x v="9"/>
    <x v="1"/>
    <n v="7.3999999999999996E-2"/>
  </r>
  <r>
    <x v="0"/>
    <x v="0"/>
    <x v="4"/>
    <x v="2"/>
    <x v="10"/>
    <x v="1"/>
    <n v="0.99560000000000004"/>
  </r>
  <r>
    <x v="0"/>
    <x v="0"/>
    <x v="4"/>
    <x v="2"/>
    <x v="13"/>
    <x v="1"/>
    <n v="0.77664999999999995"/>
  </r>
  <r>
    <x v="0"/>
    <x v="0"/>
    <x v="4"/>
    <x v="2"/>
    <x v="11"/>
    <x v="1"/>
    <n v="0.2928"/>
  </r>
  <r>
    <x v="0"/>
    <x v="0"/>
    <x v="4"/>
    <x v="2"/>
    <x v="12"/>
    <x v="1"/>
    <n v="3.0405576000000005"/>
  </r>
  <r>
    <x v="0"/>
    <x v="0"/>
    <x v="4"/>
    <x v="3"/>
    <x v="6"/>
    <x v="1"/>
    <n v="125.39299999999999"/>
  </r>
  <r>
    <x v="0"/>
    <x v="0"/>
    <x v="4"/>
    <x v="3"/>
    <x v="7"/>
    <x v="1"/>
    <n v="1.08"/>
  </r>
  <r>
    <x v="0"/>
    <x v="0"/>
    <x v="4"/>
    <x v="3"/>
    <x v="8"/>
    <x v="1"/>
    <n v="50.370000000000005"/>
  </r>
  <r>
    <x v="0"/>
    <x v="0"/>
    <x v="4"/>
    <x v="3"/>
    <x v="9"/>
    <x v="1"/>
    <n v="8.5500000000000007"/>
  </r>
  <r>
    <x v="0"/>
    <x v="0"/>
    <x v="4"/>
    <x v="3"/>
    <x v="10"/>
    <x v="1"/>
    <n v="0.20900000000000002"/>
  </r>
  <r>
    <x v="0"/>
    <x v="0"/>
    <x v="4"/>
    <x v="3"/>
    <x v="13"/>
    <x v="1"/>
    <n v="1.508"/>
  </r>
  <r>
    <x v="0"/>
    <x v="0"/>
    <x v="4"/>
    <x v="3"/>
    <x v="12"/>
    <x v="1"/>
    <n v="2.3557600000000001"/>
  </r>
  <r>
    <x v="0"/>
    <x v="0"/>
    <x v="4"/>
    <x v="4"/>
    <x v="6"/>
    <x v="1"/>
    <n v="144.24489479170552"/>
  </r>
  <r>
    <x v="0"/>
    <x v="0"/>
    <x v="4"/>
    <x v="4"/>
    <x v="7"/>
    <x v="1"/>
    <n v="0.69399999999999995"/>
  </r>
  <r>
    <x v="0"/>
    <x v="0"/>
    <x v="4"/>
    <x v="4"/>
    <x v="8"/>
    <x v="1"/>
    <n v="37.091999999999999"/>
  </r>
  <r>
    <x v="0"/>
    <x v="0"/>
    <x v="4"/>
    <x v="4"/>
    <x v="10"/>
    <x v="1"/>
    <n v="0.2"/>
  </r>
  <r>
    <x v="0"/>
    <x v="0"/>
    <x v="4"/>
    <x v="4"/>
    <x v="13"/>
    <x v="1"/>
    <n v="6.3322724002061501E-2"/>
  </r>
  <r>
    <x v="0"/>
    <x v="0"/>
    <x v="4"/>
    <x v="4"/>
    <x v="11"/>
    <x v="1"/>
    <n v="6.0000000000000001E-3"/>
  </r>
  <r>
    <x v="0"/>
    <x v="0"/>
    <x v="4"/>
    <x v="4"/>
    <x v="12"/>
    <x v="1"/>
    <n v="1.4601000000000002"/>
  </r>
  <r>
    <x v="0"/>
    <x v="0"/>
    <x v="4"/>
    <x v="5"/>
    <x v="6"/>
    <x v="1"/>
    <n v="6.6527883159289534"/>
  </r>
  <r>
    <x v="0"/>
    <x v="0"/>
    <x v="4"/>
    <x v="5"/>
    <x v="7"/>
    <x v="1"/>
    <n v="0.107"/>
  </r>
  <r>
    <x v="0"/>
    <x v="0"/>
    <x v="4"/>
    <x v="5"/>
    <x v="8"/>
    <x v="1"/>
    <n v="35.965000000000003"/>
  </r>
  <r>
    <x v="0"/>
    <x v="0"/>
    <x v="4"/>
    <x v="5"/>
    <x v="9"/>
    <x v="1"/>
    <n v="0.13600000000000001"/>
  </r>
  <r>
    <x v="0"/>
    <x v="0"/>
    <x v="4"/>
    <x v="5"/>
    <x v="10"/>
    <x v="1"/>
    <n v="0.26500000000000001"/>
  </r>
  <r>
    <x v="0"/>
    <x v="0"/>
    <x v="4"/>
    <x v="5"/>
    <x v="13"/>
    <x v="1"/>
    <n v="0.125"/>
  </r>
  <r>
    <x v="0"/>
    <x v="0"/>
    <x v="4"/>
    <x v="5"/>
    <x v="11"/>
    <x v="1"/>
    <n v="1.1819999999999999"/>
  </r>
  <r>
    <x v="0"/>
    <x v="0"/>
    <x v="4"/>
    <x v="5"/>
    <x v="12"/>
    <x v="1"/>
    <n v="1.5289999999999999"/>
  </r>
  <r>
    <x v="0"/>
    <x v="0"/>
    <x v="4"/>
    <x v="6"/>
    <x v="6"/>
    <x v="1"/>
    <n v="55.216699790403467"/>
  </r>
  <r>
    <x v="0"/>
    <x v="0"/>
    <x v="4"/>
    <x v="6"/>
    <x v="7"/>
    <x v="1"/>
    <n v="1.1105201313557345"/>
  </r>
  <r>
    <x v="0"/>
    <x v="0"/>
    <x v="4"/>
    <x v="6"/>
    <x v="8"/>
    <x v="1"/>
    <n v="23.45"/>
  </r>
  <r>
    <x v="0"/>
    <x v="0"/>
    <x v="4"/>
    <x v="6"/>
    <x v="10"/>
    <x v="1"/>
    <n v="1.8225"/>
  </r>
  <r>
    <x v="0"/>
    <x v="0"/>
    <x v="4"/>
    <x v="6"/>
    <x v="13"/>
    <x v="1"/>
    <n v="0.27877646749807422"/>
  </r>
  <r>
    <x v="0"/>
    <x v="0"/>
    <x v="4"/>
    <x v="6"/>
    <x v="11"/>
    <x v="1"/>
    <n v="2.5780000000000003"/>
  </r>
  <r>
    <x v="0"/>
    <x v="0"/>
    <x v="4"/>
    <x v="6"/>
    <x v="12"/>
    <x v="1"/>
    <n v="11.547572994862991"/>
  </r>
  <r>
    <x v="0"/>
    <x v="0"/>
    <x v="4"/>
    <x v="7"/>
    <x v="6"/>
    <x v="1"/>
    <n v="3.4696497653904919"/>
  </r>
  <r>
    <x v="0"/>
    <x v="0"/>
    <x v="4"/>
    <x v="7"/>
    <x v="7"/>
    <x v="1"/>
    <n v="1.008"/>
  </r>
  <r>
    <x v="0"/>
    <x v="0"/>
    <x v="4"/>
    <x v="7"/>
    <x v="8"/>
    <x v="1"/>
    <n v="14.776"/>
  </r>
  <r>
    <x v="0"/>
    <x v="0"/>
    <x v="4"/>
    <x v="7"/>
    <x v="10"/>
    <x v="1"/>
    <n v="1.46"/>
  </r>
  <r>
    <x v="0"/>
    <x v="0"/>
    <x v="4"/>
    <x v="7"/>
    <x v="11"/>
    <x v="1"/>
    <n v="0.32200000000000001"/>
  </r>
  <r>
    <x v="0"/>
    <x v="0"/>
    <x v="4"/>
    <x v="7"/>
    <x v="12"/>
    <x v="1"/>
    <n v="4.5730000000000004"/>
  </r>
  <r>
    <x v="0"/>
    <x v="0"/>
    <x v="4"/>
    <x v="8"/>
    <x v="6"/>
    <x v="1"/>
    <n v="7.7377637288033965"/>
  </r>
  <r>
    <x v="0"/>
    <x v="0"/>
    <x v="4"/>
    <x v="8"/>
    <x v="7"/>
    <x v="1"/>
    <n v="7.1130000000000004"/>
  </r>
  <r>
    <x v="0"/>
    <x v="0"/>
    <x v="4"/>
    <x v="8"/>
    <x v="8"/>
    <x v="1"/>
    <n v="50.326000000000008"/>
  </r>
  <r>
    <x v="0"/>
    <x v="0"/>
    <x v="4"/>
    <x v="8"/>
    <x v="9"/>
    <x v="1"/>
    <n v="0.59799999999999998"/>
  </r>
  <r>
    <x v="0"/>
    <x v="0"/>
    <x v="4"/>
    <x v="8"/>
    <x v="10"/>
    <x v="1"/>
    <n v="6.8239999999999998"/>
  </r>
  <r>
    <x v="0"/>
    <x v="0"/>
    <x v="4"/>
    <x v="8"/>
    <x v="13"/>
    <x v="1"/>
    <n v="7.6090335661184949E-2"/>
  </r>
  <r>
    <x v="0"/>
    <x v="0"/>
    <x v="4"/>
    <x v="8"/>
    <x v="11"/>
    <x v="1"/>
    <n v="1.7649999999999999"/>
  </r>
  <r>
    <x v="0"/>
    <x v="0"/>
    <x v="4"/>
    <x v="8"/>
    <x v="12"/>
    <x v="1"/>
    <n v="3.536"/>
  </r>
  <r>
    <x v="0"/>
    <x v="0"/>
    <x v="4"/>
    <x v="9"/>
    <x v="6"/>
    <x v="1"/>
    <n v="12.888930684780542"/>
  </r>
  <r>
    <x v="0"/>
    <x v="0"/>
    <x v="4"/>
    <x v="9"/>
    <x v="7"/>
    <x v="1"/>
    <n v="8.0800000000000018"/>
  </r>
  <r>
    <x v="0"/>
    <x v="0"/>
    <x v="4"/>
    <x v="9"/>
    <x v="8"/>
    <x v="1"/>
    <n v="41.568999999999996"/>
  </r>
  <r>
    <x v="0"/>
    <x v="0"/>
    <x v="4"/>
    <x v="9"/>
    <x v="10"/>
    <x v="1"/>
    <n v="3.7313999999999998"/>
  </r>
  <r>
    <x v="0"/>
    <x v="0"/>
    <x v="4"/>
    <x v="9"/>
    <x v="12"/>
    <x v="1"/>
    <n v="2.2788300000000001"/>
  </r>
  <r>
    <x v="0"/>
    <x v="0"/>
    <x v="5"/>
    <x v="0"/>
    <x v="6"/>
    <x v="1"/>
    <n v="1.4671213860000001"/>
  </r>
  <r>
    <x v="0"/>
    <x v="0"/>
    <x v="5"/>
    <x v="0"/>
    <x v="7"/>
    <x v="1"/>
    <n v="1.7542"/>
  </r>
  <r>
    <x v="0"/>
    <x v="0"/>
    <x v="5"/>
    <x v="0"/>
    <x v="8"/>
    <x v="1"/>
    <n v="28.265008499999997"/>
  </r>
  <r>
    <x v="0"/>
    <x v="0"/>
    <x v="5"/>
    <x v="0"/>
    <x v="10"/>
    <x v="1"/>
    <n v="1.0233975000000002"/>
  </r>
  <r>
    <x v="0"/>
    <x v="0"/>
    <x v="5"/>
    <x v="0"/>
    <x v="12"/>
    <x v="1"/>
    <n v="1.6594795000000002"/>
  </r>
  <r>
    <x v="0"/>
    <x v="0"/>
    <x v="5"/>
    <x v="1"/>
    <x v="6"/>
    <x v="1"/>
    <n v="119.74638187616621"/>
  </r>
  <r>
    <x v="0"/>
    <x v="0"/>
    <x v="5"/>
    <x v="1"/>
    <x v="7"/>
    <x v="1"/>
    <n v="0.7722"/>
  </r>
  <r>
    <x v="0"/>
    <x v="0"/>
    <x v="5"/>
    <x v="1"/>
    <x v="8"/>
    <x v="1"/>
    <n v="60.866008500000007"/>
  </r>
  <r>
    <x v="0"/>
    <x v="0"/>
    <x v="5"/>
    <x v="1"/>
    <x v="9"/>
    <x v="1"/>
    <n v="4.0326000000000004"/>
  </r>
  <r>
    <x v="0"/>
    <x v="0"/>
    <x v="5"/>
    <x v="1"/>
    <x v="10"/>
    <x v="1"/>
    <n v="0.8518372500000001"/>
  </r>
  <r>
    <x v="0"/>
    <x v="0"/>
    <x v="5"/>
    <x v="1"/>
    <x v="13"/>
    <x v="1"/>
    <n v="0.04"/>
  </r>
  <r>
    <x v="0"/>
    <x v="0"/>
    <x v="5"/>
    <x v="1"/>
    <x v="11"/>
    <x v="1"/>
    <n v="14.707000000000001"/>
  </r>
  <r>
    <x v="0"/>
    <x v="0"/>
    <x v="5"/>
    <x v="1"/>
    <x v="12"/>
    <x v="1"/>
    <n v="1.33667745"/>
  </r>
  <r>
    <x v="0"/>
    <x v="0"/>
    <x v="5"/>
    <x v="2"/>
    <x v="6"/>
    <x v="1"/>
    <n v="196.05354162111794"/>
  </r>
  <r>
    <x v="0"/>
    <x v="0"/>
    <x v="5"/>
    <x v="2"/>
    <x v="7"/>
    <x v="1"/>
    <n v="0.92378000000000005"/>
  </r>
  <r>
    <x v="0"/>
    <x v="0"/>
    <x v="5"/>
    <x v="2"/>
    <x v="8"/>
    <x v="1"/>
    <n v="59.432407649999995"/>
  </r>
  <r>
    <x v="0"/>
    <x v="0"/>
    <x v="5"/>
    <x v="2"/>
    <x v="9"/>
    <x v="1"/>
    <n v="0.12000000000000001"/>
  </r>
  <r>
    <x v="0"/>
    <x v="0"/>
    <x v="5"/>
    <x v="2"/>
    <x v="10"/>
    <x v="1"/>
    <n v="13.202821697500001"/>
  </r>
  <r>
    <x v="0"/>
    <x v="0"/>
    <x v="5"/>
    <x v="2"/>
    <x v="13"/>
    <x v="1"/>
    <n v="1.29653"/>
  </r>
  <r>
    <x v="0"/>
    <x v="0"/>
    <x v="5"/>
    <x v="2"/>
    <x v="11"/>
    <x v="1"/>
    <n v="0.15293999999999999"/>
  </r>
  <r>
    <x v="0"/>
    <x v="0"/>
    <x v="5"/>
    <x v="2"/>
    <x v="12"/>
    <x v="1"/>
    <n v="1.423594705"/>
  </r>
  <r>
    <x v="0"/>
    <x v="0"/>
    <x v="5"/>
    <x v="3"/>
    <x v="6"/>
    <x v="1"/>
    <n v="65.350300000000004"/>
  </r>
  <r>
    <x v="0"/>
    <x v="0"/>
    <x v="5"/>
    <x v="3"/>
    <x v="7"/>
    <x v="1"/>
    <n v="0.39600000000000007"/>
  </r>
  <r>
    <x v="0"/>
    <x v="0"/>
    <x v="5"/>
    <x v="3"/>
    <x v="8"/>
    <x v="1"/>
    <n v="32.419999999999995"/>
  </r>
  <r>
    <x v="0"/>
    <x v="0"/>
    <x v="5"/>
    <x v="3"/>
    <x v="9"/>
    <x v="1"/>
    <n v="5.5297000000000001"/>
  </r>
  <r>
    <x v="0"/>
    <x v="0"/>
    <x v="5"/>
    <x v="3"/>
    <x v="10"/>
    <x v="1"/>
    <n v="0.33600000000000002"/>
  </r>
  <r>
    <x v="0"/>
    <x v="0"/>
    <x v="5"/>
    <x v="3"/>
    <x v="13"/>
    <x v="1"/>
    <n v="1.7790630000000001"/>
  </r>
  <r>
    <x v="0"/>
    <x v="0"/>
    <x v="5"/>
    <x v="3"/>
    <x v="12"/>
    <x v="1"/>
    <n v="1.6253500000000001"/>
  </r>
  <r>
    <x v="0"/>
    <x v="0"/>
    <x v="5"/>
    <x v="4"/>
    <x v="6"/>
    <x v="1"/>
    <n v="79.18930457805476"/>
  </r>
  <r>
    <x v="0"/>
    <x v="0"/>
    <x v="5"/>
    <x v="4"/>
    <x v="7"/>
    <x v="1"/>
    <n v="1.7010000000000001"/>
  </r>
  <r>
    <x v="0"/>
    <x v="0"/>
    <x v="5"/>
    <x v="4"/>
    <x v="8"/>
    <x v="1"/>
    <n v="25.128"/>
  </r>
  <r>
    <x v="0"/>
    <x v="0"/>
    <x v="5"/>
    <x v="4"/>
    <x v="9"/>
    <x v="1"/>
    <n v="0.04"/>
  </r>
  <r>
    <x v="0"/>
    <x v="0"/>
    <x v="5"/>
    <x v="4"/>
    <x v="10"/>
    <x v="1"/>
    <n v="0.08"/>
  </r>
  <r>
    <x v="0"/>
    <x v="0"/>
    <x v="5"/>
    <x v="4"/>
    <x v="13"/>
    <x v="1"/>
    <n v="4.2215149334707668E-3"/>
  </r>
  <r>
    <x v="0"/>
    <x v="0"/>
    <x v="5"/>
    <x v="4"/>
    <x v="11"/>
    <x v="1"/>
    <n v="0.46300000000000002"/>
  </r>
  <r>
    <x v="0"/>
    <x v="0"/>
    <x v="5"/>
    <x v="4"/>
    <x v="12"/>
    <x v="1"/>
    <n v="0.96427999999999991"/>
  </r>
  <r>
    <x v="0"/>
    <x v="0"/>
    <x v="5"/>
    <x v="5"/>
    <x v="6"/>
    <x v="1"/>
    <n v="3.1186318096430807"/>
  </r>
  <r>
    <x v="0"/>
    <x v="0"/>
    <x v="5"/>
    <x v="5"/>
    <x v="7"/>
    <x v="1"/>
    <n v="4.9000000000000002E-2"/>
  </r>
  <r>
    <x v="0"/>
    <x v="0"/>
    <x v="5"/>
    <x v="5"/>
    <x v="8"/>
    <x v="1"/>
    <n v="23.783000000000001"/>
  </r>
  <r>
    <x v="0"/>
    <x v="0"/>
    <x v="5"/>
    <x v="5"/>
    <x v="9"/>
    <x v="1"/>
    <n v="7.2999999999999995E-2"/>
  </r>
  <r>
    <x v="0"/>
    <x v="0"/>
    <x v="5"/>
    <x v="5"/>
    <x v="10"/>
    <x v="1"/>
    <n v="0.16500000000000001"/>
  </r>
  <r>
    <x v="0"/>
    <x v="0"/>
    <x v="5"/>
    <x v="5"/>
    <x v="13"/>
    <x v="1"/>
    <n v="1.4E-2"/>
  </r>
  <r>
    <x v="0"/>
    <x v="0"/>
    <x v="5"/>
    <x v="5"/>
    <x v="11"/>
    <x v="1"/>
    <n v="2.5249999999999999"/>
  </r>
  <r>
    <x v="0"/>
    <x v="0"/>
    <x v="5"/>
    <x v="5"/>
    <x v="12"/>
    <x v="1"/>
    <n v="0.873"/>
  </r>
  <r>
    <x v="0"/>
    <x v="0"/>
    <x v="5"/>
    <x v="6"/>
    <x v="6"/>
    <x v="1"/>
    <n v="17.308685537029849"/>
  </r>
  <r>
    <x v="0"/>
    <x v="0"/>
    <x v="5"/>
    <x v="6"/>
    <x v="7"/>
    <x v="1"/>
    <n v="2.1064163533600579"/>
  </r>
  <r>
    <x v="0"/>
    <x v="0"/>
    <x v="5"/>
    <x v="6"/>
    <x v="8"/>
    <x v="1"/>
    <n v="29.238000000000003"/>
  </r>
  <r>
    <x v="0"/>
    <x v="0"/>
    <x v="5"/>
    <x v="6"/>
    <x v="9"/>
    <x v="1"/>
    <n v="5.0000000000000001E-3"/>
  </r>
  <r>
    <x v="0"/>
    <x v="0"/>
    <x v="5"/>
    <x v="6"/>
    <x v="10"/>
    <x v="1"/>
    <n v="0.17200000000000001"/>
  </r>
  <r>
    <x v="0"/>
    <x v="0"/>
    <x v="5"/>
    <x v="6"/>
    <x v="13"/>
    <x v="1"/>
    <n v="0.44290726150642379"/>
  </r>
  <r>
    <x v="0"/>
    <x v="0"/>
    <x v="5"/>
    <x v="6"/>
    <x v="11"/>
    <x v="1"/>
    <n v="5.3730000000000002"/>
  </r>
  <r>
    <x v="0"/>
    <x v="0"/>
    <x v="5"/>
    <x v="6"/>
    <x v="12"/>
    <x v="1"/>
    <n v="17.83560833300422"/>
  </r>
  <r>
    <x v="0"/>
    <x v="0"/>
    <x v="5"/>
    <x v="7"/>
    <x v="6"/>
    <x v="1"/>
    <n v="2.9438666728306599"/>
  </r>
  <r>
    <x v="0"/>
    <x v="0"/>
    <x v="5"/>
    <x v="7"/>
    <x v="7"/>
    <x v="1"/>
    <n v="0.67799999999999994"/>
  </r>
  <r>
    <x v="0"/>
    <x v="0"/>
    <x v="5"/>
    <x v="7"/>
    <x v="8"/>
    <x v="1"/>
    <n v="29.513999999999999"/>
  </r>
  <r>
    <x v="0"/>
    <x v="0"/>
    <x v="5"/>
    <x v="7"/>
    <x v="10"/>
    <x v="1"/>
    <n v="0.74399999999999999"/>
  </r>
  <r>
    <x v="0"/>
    <x v="0"/>
    <x v="5"/>
    <x v="7"/>
    <x v="13"/>
    <x v="1"/>
    <n v="0.56899999999999995"/>
  </r>
  <r>
    <x v="0"/>
    <x v="0"/>
    <x v="5"/>
    <x v="7"/>
    <x v="11"/>
    <x v="1"/>
    <n v="0.40300000000000002"/>
  </r>
  <r>
    <x v="0"/>
    <x v="0"/>
    <x v="5"/>
    <x v="7"/>
    <x v="12"/>
    <x v="1"/>
    <n v="2.8335924799100503"/>
  </r>
  <r>
    <x v="0"/>
    <x v="0"/>
    <x v="5"/>
    <x v="8"/>
    <x v="6"/>
    <x v="1"/>
    <n v="42.769999999999996"/>
  </r>
  <r>
    <x v="0"/>
    <x v="0"/>
    <x v="5"/>
    <x v="8"/>
    <x v="7"/>
    <x v="1"/>
    <n v="5.5470000000000006"/>
  </r>
  <r>
    <x v="0"/>
    <x v="0"/>
    <x v="5"/>
    <x v="8"/>
    <x v="8"/>
    <x v="1"/>
    <n v="21.786000000000001"/>
  </r>
  <r>
    <x v="0"/>
    <x v="0"/>
    <x v="5"/>
    <x v="8"/>
    <x v="9"/>
    <x v="1"/>
    <n v="0.495"/>
  </r>
  <r>
    <x v="0"/>
    <x v="0"/>
    <x v="5"/>
    <x v="8"/>
    <x v="10"/>
    <x v="1"/>
    <n v="0.27"/>
  </r>
  <r>
    <x v="0"/>
    <x v="0"/>
    <x v="5"/>
    <x v="8"/>
    <x v="11"/>
    <x v="1"/>
    <n v="2.363"/>
  </r>
  <r>
    <x v="0"/>
    <x v="0"/>
    <x v="5"/>
    <x v="8"/>
    <x v="12"/>
    <x v="1"/>
    <n v="2.88056"/>
  </r>
  <r>
    <x v="0"/>
    <x v="0"/>
    <x v="5"/>
    <x v="9"/>
    <x v="6"/>
    <x v="1"/>
    <n v="17.053845217097983"/>
  </r>
  <r>
    <x v="0"/>
    <x v="0"/>
    <x v="5"/>
    <x v="9"/>
    <x v="7"/>
    <x v="1"/>
    <n v="7.9349999999999987"/>
  </r>
  <r>
    <x v="0"/>
    <x v="0"/>
    <x v="5"/>
    <x v="9"/>
    <x v="8"/>
    <x v="1"/>
    <n v="27.948999999999998"/>
  </r>
  <r>
    <x v="0"/>
    <x v="0"/>
    <x v="5"/>
    <x v="9"/>
    <x v="10"/>
    <x v="1"/>
    <n v="3.5549999999999997"/>
  </r>
  <r>
    <x v="0"/>
    <x v="0"/>
    <x v="5"/>
    <x v="9"/>
    <x v="12"/>
    <x v="1"/>
    <n v="2.7889858986840865"/>
  </r>
  <r>
    <x v="0"/>
    <x v="0"/>
    <x v="6"/>
    <x v="0"/>
    <x v="6"/>
    <x v="1"/>
    <n v="3.3148598519999997"/>
  </r>
  <r>
    <x v="0"/>
    <x v="0"/>
    <x v="6"/>
    <x v="0"/>
    <x v="7"/>
    <x v="1"/>
    <n v="1.4359999999999999"/>
  </r>
  <r>
    <x v="0"/>
    <x v="0"/>
    <x v="6"/>
    <x v="0"/>
    <x v="8"/>
    <x v="1"/>
    <n v="32.0125885"/>
  </r>
  <r>
    <x v="0"/>
    <x v="0"/>
    <x v="6"/>
    <x v="0"/>
    <x v="10"/>
    <x v="1"/>
    <n v="0.49399999999999999"/>
  </r>
  <r>
    <x v="0"/>
    <x v="0"/>
    <x v="6"/>
    <x v="0"/>
    <x v="12"/>
    <x v="1"/>
    <n v="1.5218405000000002"/>
  </r>
  <r>
    <x v="0"/>
    <x v="0"/>
    <x v="6"/>
    <x v="1"/>
    <x v="6"/>
    <x v="1"/>
    <n v="93.556852488682509"/>
  </r>
  <r>
    <x v="0"/>
    <x v="0"/>
    <x v="6"/>
    <x v="1"/>
    <x v="7"/>
    <x v="1"/>
    <n v="0.55000000000000004"/>
  </r>
  <r>
    <x v="0"/>
    <x v="0"/>
    <x v="6"/>
    <x v="1"/>
    <x v="8"/>
    <x v="1"/>
    <n v="43.489588500000004"/>
  </r>
  <r>
    <x v="0"/>
    <x v="0"/>
    <x v="6"/>
    <x v="1"/>
    <x v="9"/>
    <x v="1"/>
    <n v="3.9808999999999992"/>
  </r>
  <r>
    <x v="0"/>
    <x v="0"/>
    <x v="6"/>
    <x v="1"/>
    <x v="10"/>
    <x v="1"/>
    <n v="6.8529999999999998"/>
  </r>
  <r>
    <x v="0"/>
    <x v="0"/>
    <x v="6"/>
    <x v="1"/>
    <x v="13"/>
    <x v="1"/>
    <n v="0.08"/>
  </r>
  <r>
    <x v="0"/>
    <x v="0"/>
    <x v="6"/>
    <x v="1"/>
    <x v="11"/>
    <x v="1"/>
    <n v="11.715"/>
  </r>
  <r>
    <x v="0"/>
    <x v="0"/>
    <x v="6"/>
    <x v="1"/>
    <x v="12"/>
    <x v="1"/>
    <n v="1.5677045500000002"/>
  </r>
  <r>
    <x v="0"/>
    <x v="0"/>
    <x v="6"/>
    <x v="2"/>
    <x v="6"/>
    <x v="1"/>
    <n v="59.441051531943344"/>
  </r>
  <r>
    <x v="0"/>
    <x v="0"/>
    <x v="6"/>
    <x v="2"/>
    <x v="7"/>
    <x v="1"/>
    <n v="0.91199999999999992"/>
  </r>
  <r>
    <x v="0"/>
    <x v="0"/>
    <x v="6"/>
    <x v="2"/>
    <x v="8"/>
    <x v="1"/>
    <n v="47.350629649999995"/>
  </r>
  <r>
    <x v="0"/>
    <x v="0"/>
    <x v="6"/>
    <x v="2"/>
    <x v="9"/>
    <x v="1"/>
    <n v="0.13700000000000001"/>
  </r>
  <r>
    <x v="0"/>
    <x v="0"/>
    <x v="6"/>
    <x v="2"/>
    <x v="10"/>
    <x v="1"/>
    <n v="0.73909999999999987"/>
  </r>
  <r>
    <x v="0"/>
    <x v="0"/>
    <x v="6"/>
    <x v="2"/>
    <x v="13"/>
    <x v="1"/>
    <n v="0.82102999999999993"/>
  </r>
  <r>
    <x v="0"/>
    <x v="0"/>
    <x v="6"/>
    <x v="2"/>
    <x v="11"/>
    <x v="1"/>
    <n v="1.38"/>
  </r>
  <r>
    <x v="0"/>
    <x v="0"/>
    <x v="6"/>
    <x v="2"/>
    <x v="12"/>
    <x v="1"/>
    <n v="2.7444240949999998"/>
  </r>
  <r>
    <x v="0"/>
    <x v="0"/>
    <x v="6"/>
    <x v="3"/>
    <x v="6"/>
    <x v="1"/>
    <n v="12.293799999999999"/>
  </r>
  <r>
    <x v="0"/>
    <x v="0"/>
    <x v="6"/>
    <x v="3"/>
    <x v="7"/>
    <x v="1"/>
    <n v="0.72499999999999998"/>
  </r>
  <r>
    <x v="0"/>
    <x v="0"/>
    <x v="6"/>
    <x v="3"/>
    <x v="8"/>
    <x v="1"/>
    <n v="46.032750000000007"/>
  </r>
  <r>
    <x v="0"/>
    <x v="0"/>
    <x v="6"/>
    <x v="3"/>
    <x v="9"/>
    <x v="1"/>
    <n v="6.0689999999999991"/>
  </r>
  <r>
    <x v="0"/>
    <x v="0"/>
    <x v="6"/>
    <x v="3"/>
    <x v="10"/>
    <x v="1"/>
    <n v="0.66379999999999995"/>
  </r>
  <r>
    <x v="0"/>
    <x v="0"/>
    <x v="6"/>
    <x v="3"/>
    <x v="13"/>
    <x v="1"/>
    <n v="0.51083500000000004"/>
  </r>
  <r>
    <x v="0"/>
    <x v="0"/>
    <x v="6"/>
    <x v="3"/>
    <x v="12"/>
    <x v="1"/>
    <n v="4.7561"/>
  </r>
  <r>
    <x v="0"/>
    <x v="0"/>
    <x v="6"/>
    <x v="4"/>
    <x v="6"/>
    <x v="1"/>
    <n v="42.575793960867294"/>
  </r>
  <r>
    <x v="0"/>
    <x v="0"/>
    <x v="6"/>
    <x v="4"/>
    <x v="7"/>
    <x v="1"/>
    <n v="1.1279999999999999"/>
  </r>
  <r>
    <x v="0"/>
    <x v="0"/>
    <x v="6"/>
    <x v="4"/>
    <x v="8"/>
    <x v="1"/>
    <n v="28.786000000000001"/>
  </r>
  <r>
    <x v="0"/>
    <x v="0"/>
    <x v="6"/>
    <x v="4"/>
    <x v="9"/>
    <x v="1"/>
    <n v="0.10100000000000001"/>
  </r>
  <r>
    <x v="0"/>
    <x v="0"/>
    <x v="6"/>
    <x v="4"/>
    <x v="10"/>
    <x v="1"/>
    <n v="2.59"/>
  </r>
  <r>
    <x v="0"/>
    <x v="0"/>
    <x v="6"/>
    <x v="4"/>
    <x v="13"/>
    <x v="1"/>
    <n v="0.17941438467250759"/>
  </r>
  <r>
    <x v="0"/>
    <x v="0"/>
    <x v="6"/>
    <x v="4"/>
    <x v="11"/>
    <x v="1"/>
    <n v="0.43"/>
  </r>
  <r>
    <x v="0"/>
    <x v="0"/>
    <x v="6"/>
    <x v="4"/>
    <x v="12"/>
    <x v="1"/>
    <n v="0.96310000000000007"/>
  </r>
  <r>
    <x v="0"/>
    <x v="0"/>
    <x v="6"/>
    <x v="5"/>
    <x v="6"/>
    <x v="1"/>
    <n v="11.637083028351771"/>
  </r>
  <r>
    <x v="0"/>
    <x v="0"/>
    <x v="6"/>
    <x v="5"/>
    <x v="7"/>
    <x v="1"/>
    <n v="0.125"/>
  </r>
  <r>
    <x v="0"/>
    <x v="0"/>
    <x v="6"/>
    <x v="5"/>
    <x v="8"/>
    <x v="1"/>
    <n v="30.007999999999999"/>
  </r>
  <r>
    <x v="0"/>
    <x v="0"/>
    <x v="6"/>
    <x v="5"/>
    <x v="9"/>
    <x v="1"/>
    <n v="0.25900000000000001"/>
  </r>
  <r>
    <x v="0"/>
    <x v="0"/>
    <x v="6"/>
    <x v="5"/>
    <x v="10"/>
    <x v="1"/>
    <n v="0.183"/>
  </r>
  <r>
    <x v="0"/>
    <x v="0"/>
    <x v="6"/>
    <x v="5"/>
    <x v="13"/>
    <x v="1"/>
    <n v="3.6999999999999998E-2"/>
  </r>
  <r>
    <x v="0"/>
    <x v="0"/>
    <x v="6"/>
    <x v="5"/>
    <x v="11"/>
    <x v="1"/>
    <n v="1.9160000000000001"/>
  </r>
  <r>
    <x v="0"/>
    <x v="0"/>
    <x v="6"/>
    <x v="5"/>
    <x v="12"/>
    <x v="1"/>
    <n v="1.5106999999999999"/>
  </r>
  <r>
    <x v="0"/>
    <x v="0"/>
    <x v="6"/>
    <x v="6"/>
    <x v="6"/>
    <x v="1"/>
    <n v="12.676443379518702"/>
  </r>
  <r>
    <x v="0"/>
    <x v="0"/>
    <x v="6"/>
    <x v="6"/>
    <x v="7"/>
    <x v="1"/>
    <n v="1.9877259220892514"/>
  </r>
  <r>
    <x v="0"/>
    <x v="0"/>
    <x v="6"/>
    <x v="6"/>
    <x v="8"/>
    <x v="1"/>
    <n v="20.634"/>
  </r>
  <r>
    <x v="0"/>
    <x v="0"/>
    <x v="6"/>
    <x v="6"/>
    <x v="9"/>
    <x v="1"/>
    <n v="3.9E-2"/>
  </r>
  <r>
    <x v="0"/>
    <x v="0"/>
    <x v="6"/>
    <x v="6"/>
    <x v="10"/>
    <x v="1"/>
    <n v="0.1898"/>
  </r>
  <r>
    <x v="0"/>
    <x v="0"/>
    <x v="6"/>
    <x v="6"/>
    <x v="13"/>
    <x v="1"/>
    <n v="2.039510829885617"/>
  </r>
  <r>
    <x v="0"/>
    <x v="0"/>
    <x v="6"/>
    <x v="6"/>
    <x v="11"/>
    <x v="1"/>
    <n v="5.4809999999999999"/>
  </r>
  <r>
    <x v="0"/>
    <x v="0"/>
    <x v="6"/>
    <x v="6"/>
    <x v="12"/>
    <x v="1"/>
    <n v="10.421542494796286"/>
  </r>
  <r>
    <x v="0"/>
    <x v="0"/>
    <x v="6"/>
    <x v="7"/>
    <x v="6"/>
    <x v="1"/>
    <n v="7.9079999999999995"/>
  </r>
  <r>
    <x v="0"/>
    <x v="0"/>
    <x v="6"/>
    <x v="7"/>
    <x v="7"/>
    <x v="1"/>
    <n v="1.9420000000000002"/>
  </r>
  <r>
    <x v="0"/>
    <x v="0"/>
    <x v="6"/>
    <x v="7"/>
    <x v="8"/>
    <x v="1"/>
    <n v="34.336999999999996"/>
  </r>
  <r>
    <x v="0"/>
    <x v="0"/>
    <x v="6"/>
    <x v="7"/>
    <x v="9"/>
    <x v="1"/>
    <n v="0.08"/>
  </r>
  <r>
    <x v="0"/>
    <x v="0"/>
    <x v="6"/>
    <x v="7"/>
    <x v="10"/>
    <x v="1"/>
    <n v="0.71199999999999997"/>
  </r>
  <r>
    <x v="0"/>
    <x v="0"/>
    <x v="6"/>
    <x v="7"/>
    <x v="13"/>
    <x v="1"/>
    <n v="0.05"/>
  </r>
  <r>
    <x v="0"/>
    <x v="0"/>
    <x v="6"/>
    <x v="7"/>
    <x v="11"/>
    <x v="1"/>
    <n v="42.040999999999997"/>
  </r>
  <r>
    <x v="0"/>
    <x v="0"/>
    <x v="6"/>
    <x v="7"/>
    <x v="12"/>
    <x v="1"/>
    <n v="9.1303208160597258"/>
  </r>
  <r>
    <x v="0"/>
    <x v="0"/>
    <x v="6"/>
    <x v="8"/>
    <x v="6"/>
    <x v="1"/>
    <n v="74.301891878657031"/>
  </r>
  <r>
    <x v="0"/>
    <x v="0"/>
    <x v="6"/>
    <x v="8"/>
    <x v="7"/>
    <x v="1"/>
    <n v="5.9470000000000001"/>
  </r>
  <r>
    <x v="0"/>
    <x v="0"/>
    <x v="6"/>
    <x v="8"/>
    <x v="8"/>
    <x v="1"/>
    <n v="32.25"/>
  </r>
  <r>
    <x v="0"/>
    <x v="0"/>
    <x v="6"/>
    <x v="8"/>
    <x v="9"/>
    <x v="1"/>
    <n v="0.123"/>
  </r>
  <r>
    <x v="0"/>
    <x v="0"/>
    <x v="6"/>
    <x v="8"/>
    <x v="10"/>
    <x v="1"/>
    <n v="4.9370000000000003"/>
  </r>
  <r>
    <x v="0"/>
    <x v="0"/>
    <x v="6"/>
    <x v="8"/>
    <x v="13"/>
    <x v="1"/>
    <n v="5.4536533816425127E-2"/>
  </r>
  <r>
    <x v="0"/>
    <x v="0"/>
    <x v="6"/>
    <x v="8"/>
    <x v="11"/>
    <x v="1"/>
    <n v="0.46299999999999997"/>
  </r>
  <r>
    <x v="0"/>
    <x v="0"/>
    <x v="6"/>
    <x v="8"/>
    <x v="12"/>
    <x v="1"/>
    <n v="15.6997"/>
  </r>
  <r>
    <x v="0"/>
    <x v="0"/>
    <x v="6"/>
    <x v="9"/>
    <x v="6"/>
    <x v="1"/>
    <n v="4.529924448742797"/>
  </r>
  <r>
    <x v="0"/>
    <x v="0"/>
    <x v="6"/>
    <x v="9"/>
    <x v="7"/>
    <x v="1"/>
    <n v="9.6309999999999985"/>
  </r>
  <r>
    <x v="0"/>
    <x v="0"/>
    <x v="6"/>
    <x v="9"/>
    <x v="8"/>
    <x v="1"/>
    <n v="23.953000000000003"/>
  </r>
  <r>
    <x v="0"/>
    <x v="0"/>
    <x v="6"/>
    <x v="9"/>
    <x v="9"/>
    <x v="1"/>
    <n v="6.0000000000000001E-3"/>
  </r>
  <r>
    <x v="0"/>
    <x v="0"/>
    <x v="6"/>
    <x v="9"/>
    <x v="10"/>
    <x v="1"/>
    <n v="1.3879999999999999"/>
  </r>
  <r>
    <x v="0"/>
    <x v="0"/>
    <x v="6"/>
    <x v="9"/>
    <x v="12"/>
    <x v="1"/>
    <n v="6.3996661114870133"/>
  </r>
  <r>
    <x v="0"/>
    <x v="0"/>
    <x v="7"/>
    <x v="0"/>
    <x v="6"/>
    <x v="1"/>
    <n v="8.530730526000001"/>
  </r>
  <r>
    <x v="0"/>
    <x v="0"/>
    <x v="7"/>
    <x v="0"/>
    <x v="7"/>
    <x v="1"/>
    <n v="1.1077499999999998"/>
  </r>
  <r>
    <x v="0"/>
    <x v="0"/>
    <x v="7"/>
    <x v="0"/>
    <x v="8"/>
    <x v="1"/>
    <n v="23.945895"/>
  </r>
  <r>
    <x v="0"/>
    <x v="0"/>
    <x v="7"/>
    <x v="0"/>
    <x v="9"/>
    <x v="1"/>
    <n v="0.42183249999999994"/>
  </r>
  <r>
    <x v="0"/>
    <x v="0"/>
    <x v="7"/>
    <x v="0"/>
    <x v="10"/>
    <x v="1"/>
    <n v="1.383893"/>
  </r>
  <r>
    <x v="0"/>
    <x v="0"/>
    <x v="7"/>
    <x v="0"/>
    <x v="11"/>
    <x v="1"/>
    <n v="14.968249999999999"/>
  </r>
  <r>
    <x v="0"/>
    <x v="0"/>
    <x v="7"/>
    <x v="0"/>
    <x v="12"/>
    <x v="1"/>
    <n v="10.725749500000001"/>
  </r>
  <r>
    <x v="0"/>
    <x v="0"/>
    <x v="7"/>
    <x v="1"/>
    <x v="6"/>
    <x v="1"/>
    <n v="4.3911994132726981"/>
  </r>
  <r>
    <x v="0"/>
    <x v="0"/>
    <x v="7"/>
    <x v="1"/>
    <x v="7"/>
    <x v="1"/>
    <n v="0.57374999999999998"/>
  </r>
  <r>
    <x v="0"/>
    <x v="0"/>
    <x v="7"/>
    <x v="1"/>
    <x v="8"/>
    <x v="1"/>
    <n v="36.059894999999997"/>
  </r>
  <r>
    <x v="0"/>
    <x v="0"/>
    <x v="7"/>
    <x v="1"/>
    <x v="9"/>
    <x v="1"/>
    <n v="6.1359240250000004"/>
  </r>
  <r>
    <x v="0"/>
    <x v="0"/>
    <x v="7"/>
    <x v="1"/>
    <x v="10"/>
    <x v="1"/>
    <n v="4.4328823000000011"/>
  </r>
  <r>
    <x v="0"/>
    <x v="0"/>
    <x v="7"/>
    <x v="1"/>
    <x v="13"/>
    <x v="1"/>
    <n v="0.06"/>
  </r>
  <r>
    <x v="0"/>
    <x v="0"/>
    <x v="7"/>
    <x v="1"/>
    <x v="11"/>
    <x v="1"/>
    <n v="14.542000000000002"/>
  </r>
  <r>
    <x v="0"/>
    <x v="0"/>
    <x v="7"/>
    <x v="1"/>
    <x v="12"/>
    <x v="1"/>
    <n v="5.8680144499999995"/>
  </r>
  <r>
    <x v="0"/>
    <x v="0"/>
    <x v="7"/>
    <x v="2"/>
    <x v="6"/>
    <x v="1"/>
    <n v="28.800357894988696"/>
  </r>
  <r>
    <x v="0"/>
    <x v="0"/>
    <x v="7"/>
    <x v="2"/>
    <x v="7"/>
    <x v="1"/>
    <n v="0.58637499999999998"/>
  </r>
  <r>
    <x v="0"/>
    <x v="0"/>
    <x v="7"/>
    <x v="2"/>
    <x v="8"/>
    <x v="1"/>
    <n v="44.198905500000009"/>
  </r>
  <r>
    <x v="0"/>
    <x v="0"/>
    <x v="7"/>
    <x v="2"/>
    <x v="9"/>
    <x v="1"/>
    <n v="3.6725716224999996"/>
  </r>
  <r>
    <x v="0"/>
    <x v="0"/>
    <x v="7"/>
    <x v="2"/>
    <x v="10"/>
    <x v="1"/>
    <n v="1.9944187330000001"/>
  </r>
  <r>
    <x v="0"/>
    <x v="0"/>
    <x v="7"/>
    <x v="2"/>
    <x v="13"/>
    <x v="1"/>
    <n v="0.85589999999999988"/>
  </r>
  <r>
    <x v="0"/>
    <x v="0"/>
    <x v="7"/>
    <x v="2"/>
    <x v="11"/>
    <x v="1"/>
    <n v="1.44242"/>
  </r>
  <r>
    <x v="0"/>
    <x v="0"/>
    <x v="7"/>
    <x v="2"/>
    <x v="12"/>
    <x v="1"/>
    <n v="6.9724630049999989"/>
  </r>
  <r>
    <x v="0"/>
    <x v="0"/>
    <x v="7"/>
    <x v="3"/>
    <x v="6"/>
    <x v="1"/>
    <n v="12.0014"/>
  </r>
  <r>
    <x v="0"/>
    <x v="0"/>
    <x v="7"/>
    <x v="3"/>
    <x v="7"/>
    <x v="1"/>
    <n v="1.0130000000000001"/>
  </r>
  <r>
    <x v="0"/>
    <x v="0"/>
    <x v="7"/>
    <x v="3"/>
    <x v="8"/>
    <x v="1"/>
    <n v="55.866149999999998"/>
  </r>
  <r>
    <x v="0"/>
    <x v="0"/>
    <x v="7"/>
    <x v="3"/>
    <x v="9"/>
    <x v="1"/>
    <n v="12.702999999999999"/>
  </r>
  <r>
    <x v="0"/>
    <x v="0"/>
    <x v="7"/>
    <x v="3"/>
    <x v="10"/>
    <x v="1"/>
    <n v="0.7853"/>
  </r>
  <r>
    <x v="0"/>
    <x v="0"/>
    <x v="7"/>
    <x v="3"/>
    <x v="13"/>
    <x v="1"/>
    <n v="1.2557870000000002"/>
  </r>
  <r>
    <x v="0"/>
    <x v="0"/>
    <x v="7"/>
    <x v="3"/>
    <x v="12"/>
    <x v="1"/>
    <n v="1.6444000000000001"/>
  </r>
  <r>
    <x v="0"/>
    <x v="0"/>
    <x v="7"/>
    <x v="4"/>
    <x v="6"/>
    <x v="1"/>
    <n v="14.886199485684868"/>
  </r>
  <r>
    <x v="0"/>
    <x v="0"/>
    <x v="7"/>
    <x v="4"/>
    <x v="7"/>
    <x v="1"/>
    <n v="3.0430000000000001"/>
  </r>
  <r>
    <x v="0"/>
    <x v="0"/>
    <x v="7"/>
    <x v="4"/>
    <x v="8"/>
    <x v="1"/>
    <n v="34.135000000000005"/>
  </r>
  <r>
    <x v="0"/>
    <x v="0"/>
    <x v="7"/>
    <x v="4"/>
    <x v="9"/>
    <x v="1"/>
    <n v="8.0000000000000002E-3"/>
  </r>
  <r>
    <x v="0"/>
    <x v="0"/>
    <x v="7"/>
    <x v="4"/>
    <x v="10"/>
    <x v="1"/>
    <n v="0.30000000000000004"/>
  </r>
  <r>
    <x v="0"/>
    <x v="0"/>
    <x v="7"/>
    <x v="4"/>
    <x v="13"/>
    <x v="1"/>
    <n v="4.2215149334707668E-3"/>
  </r>
  <r>
    <x v="0"/>
    <x v="0"/>
    <x v="7"/>
    <x v="4"/>
    <x v="11"/>
    <x v="1"/>
    <n v="0.219"/>
  </r>
  <r>
    <x v="0"/>
    <x v="0"/>
    <x v="7"/>
    <x v="4"/>
    <x v="12"/>
    <x v="1"/>
    <n v="1.2123000000000002"/>
  </r>
  <r>
    <x v="0"/>
    <x v="0"/>
    <x v="7"/>
    <x v="5"/>
    <x v="6"/>
    <x v="1"/>
    <n v="10.279131521480796"/>
  </r>
  <r>
    <x v="0"/>
    <x v="0"/>
    <x v="7"/>
    <x v="5"/>
    <x v="7"/>
    <x v="1"/>
    <n v="0.37000000000000005"/>
  </r>
  <r>
    <x v="0"/>
    <x v="0"/>
    <x v="7"/>
    <x v="5"/>
    <x v="8"/>
    <x v="1"/>
    <n v="28.363000000000003"/>
  </r>
  <r>
    <x v="0"/>
    <x v="0"/>
    <x v="7"/>
    <x v="5"/>
    <x v="9"/>
    <x v="1"/>
    <n v="0.20600000000000002"/>
  </r>
  <r>
    <x v="0"/>
    <x v="0"/>
    <x v="7"/>
    <x v="5"/>
    <x v="10"/>
    <x v="1"/>
    <n v="1.3548"/>
  </r>
  <r>
    <x v="0"/>
    <x v="0"/>
    <x v="7"/>
    <x v="5"/>
    <x v="13"/>
    <x v="1"/>
    <n v="5.2999999999999999E-2"/>
  </r>
  <r>
    <x v="0"/>
    <x v="0"/>
    <x v="7"/>
    <x v="5"/>
    <x v="11"/>
    <x v="1"/>
    <n v="2.2130000000000001"/>
  </r>
  <r>
    <x v="0"/>
    <x v="0"/>
    <x v="7"/>
    <x v="5"/>
    <x v="12"/>
    <x v="1"/>
    <n v="1.6195000000000006"/>
  </r>
  <r>
    <x v="0"/>
    <x v="0"/>
    <x v="7"/>
    <x v="6"/>
    <x v="6"/>
    <x v="1"/>
    <n v="9.579452468282124"/>
  </r>
  <r>
    <x v="0"/>
    <x v="0"/>
    <x v="7"/>
    <x v="6"/>
    <x v="7"/>
    <x v="1"/>
    <n v="1.9359999999999999"/>
  </r>
  <r>
    <x v="0"/>
    <x v="0"/>
    <x v="7"/>
    <x v="6"/>
    <x v="8"/>
    <x v="1"/>
    <n v="31.618000000000002"/>
  </r>
  <r>
    <x v="0"/>
    <x v="0"/>
    <x v="7"/>
    <x v="6"/>
    <x v="9"/>
    <x v="1"/>
    <n v="6.3E-2"/>
  </r>
  <r>
    <x v="0"/>
    <x v="0"/>
    <x v="7"/>
    <x v="6"/>
    <x v="10"/>
    <x v="1"/>
    <n v="2.6249542567066708"/>
  </r>
  <r>
    <x v="0"/>
    <x v="0"/>
    <x v="7"/>
    <x v="6"/>
    <x v="13"/>
    <x v="1"/>
    <n v="0.51292609797297295"/>
  </r>
  <r>
    <x v="0"/>
    <x v="0"/>
    <x v="7"/>
    <x v="6"/>
    <x v="11"/>
    <x v="1"/>
    <n v="9.141"/>
  </r>
  <r>
    <x v="0"/>
    <x v="0"/>
    <x v="7"/>
    <x v="6"/>
    <x v="12"/>
    <x v="1"/>
    <n v="11.145623167522871"/>
  </r>
  <r>
    <x v="0"/>
    <x v="0"/>
    <x v="7"/>
    <x v="7"/>
    <x v="6"/>
    <x v="1"/>
    <n v="2.8120767055711733"/>
  </r>
  <r>
    <x v="0"/>
    <x v="0"/>
    <x v="7"/>
    <x v="7"/>
    <x v="7"/>
    <x v="1"/>
    <n v="1.464"/>
  </r>
  <r>
    <x v="0"/>
    <x v="0"/>
    <x v="7"/>
    <x v="7"/>
    <x v="8"/>
    <x v="1"/>
    <n v="23.334"/>
  </r>
  <r>
    <x v="0"/>
    <x v="0"/>
    <x v="7"/>
    <x v="7"/>
    <x v="9"/>
    <x v="1"/>
    <n v="5.4000000000000003E-3"/>
  </r>
  <r>
    <x v="0"/>
    <x v="0"/>
    <x v="7"/>
    <x v="7"/>
    <x v="10"/>
    <x v="1"/>
    <n v="0.13100000000000001"/>
  </r>
  <r>
    <x v="0"/>
    <x v="0"/>
    <x v="7"/>
    <x v="7"/>
    <x v="13"/>
    <x v="1"/>
    <n v="4.8493127991164569"/>
  </r>
  <r>
    <x v="0"/>
    <x v="0"/>
    <x v="7"/>
    <x v="7"/>
    <x v="11"/>
    <x v="1"/>
    <n v="16.032"/>
  </r>
  <r>
    <x v="0"/>
    <x v="0"/>
    <x v="7"/>
    <x v="7"/>
    <x v="12"/>
    <x v="1"/>
    <n v="1.5644379785604898"/>
  </r>
  <r>
    <x v="0"/>
    <x v="0"/>
    <x v="7"/>
    <x v="8"/>
    <x v="6"/>
    <x v="1"/>
    <n v="11.014744995774477"/>
  </r>
  <r>
    <x v="0"/>
    <x v="0"/>
    <x v="7"/>
    <x v="8"/>
    <x v="7"/>
    <x v="1"/>
    <n v="5.2560000000000002"/>
  </r>
  <r>
    <x v="0"/>
    <x v="0"/>
    <x v="7"/>
    <x v="8"/>
    <x v="8"/>
    <x v="1"/>
    <n v="36.403999999999996"/>
  </r>
  <r>
    <x v="0"/>
    <x v="0"/>
    <x v="7"/>
    <x v="8"/>
    <x v="9"/>
    <x v="1"/>
    <n v="0.04"/>
  </r>
  <r>
    <x v="0"/>
    <x v="0"/>
    <x v="7"/>
    <x v="8"/>
    <x v="10"/>
    <x v="1"/>
    <n v="1.087"/>
  </r>
  <r>
    <x v="0"/>
    <x v="0"/>
    <x v="7"/>
    <x v="8"/>
    <x v="13"/>
    <x v="1"/>
    <n v="2.5000000000000001E-2"/>
  </r>
  <r>
    <x v="0"/>
    <x v="0"/>
    <x v="7"/>
    <x v="8"/>
    <x v="11"/>
    <x v="1"/>
    <n v="2.5649999999999999"/>
  </r>
  <r>
    <x v="0"/>
    <x v="0"/>
    <x v="7"/>
    <x v="8"/>
    <x v="12"/>
    <x v="1"/>
    <n v="4.0343799999999996"/>
  </r>
  <r>
    <x v="0"/>
    <x v="0"/>
    <x v="7"/>
    <x v="9"/>
    <x v="6"/>
    <x v="1"/>
    <n v="3.8631956077425555"/>
  </r>
  <r>
    <x v="0"/>
    <x v="0"/>
    <x v="7"/>
    <x v="9"/>
    <x v="7"/>
    <x v="1"/>
    <n v="8.4"/>
  </r>
  <r>
    <x v="0"/>
    <x v="0"/>
    <x v="7"/>
    <x v="9"/>
    <x v="8"/>
    <x v="1"/>
    <n v="13.698"/>
  </r>
  <r>
    <x v="0"/>
    <x v="0"/>
    <x v="7"/>
    <x v="9"/>
    <x v="10"/>
    <x v="1"/>
    <n v="6.057199999999999"/>
  </r>
  <r>
    <x v="0"/>
    <x v="0"/>
    <x v="7"/>
    <x v="9"/>
    <x v="12"/>
    <x v="1"/>
    <n v="2.4338756986501835"/>
  </r>
  <r>
    <x v="0"/>
    <x v="0"/>
    <x v="8"/>
    <x v="0"/>
    <x v="6"/>
    <x v="1"/>
    <n v="3.1737096"/>
  </r>
  <r>
    <x v="0"/>
    <x v="0"/>
    <x v="8"/>
    <x v="0"/>
    <x v="7"/>
    <x v="1"/>
    <n v="0.95299999999999996"/>
  </r>
  <r>
    <x v="0"/>
    <x v="0"/>
    <x v="8"/>
    <x v="0"/>
    <x v="8"/>
    <x v="1"/>
    <n v="26.893583000000003"/>
  </r>
  <r>
    <x v="0"/>
    <x v="0"/>
    <x v="8"/>
    <x v="0"/>
    <x v="9"/>
    <x v="1"/>
    <n v="1.032"/>
  </r>
  <r>
    <x v="0"/>
    <x v="0"/>
    <x v="8"/>
    <x v="0"/>
    <x v="10"/>
    <x v="1"/>
    <n v="0.79679499999999992"/>
  </r>
  <r>
    <x v="0"/>
    <x v="0"/>
    <x v="8"/>
    <x v="0"/>
    <x v="11"/>
    <x v="1"/>
    <n v="27.721646499999999"/>
  </r>
  <r>
    <x v="0"/>
    <x v="0"/>
    <x v="8"/>
    <x v="0"/>
    <x v="12"/>
    <x v="1"/>
    <n v="0.81429499999999999"/>
  </r>
  <r>
    <x v="0"/>
    <x v="0"/>
    <x v="8"/>
    <x v="1"/>
    <x v="6"/>
    <x v="1"/>
    <n v="1.7855545451526482"/>
  </r>
  <r>
    <x v="0"/>
    <x v="0"/>
    <x v="8"/>
    <x v="1"/>
    <x v="7"/>
    <x v="1"/>
    <n v="0.80200000000000005"/>
  </r>
  <r>
    <x v="0"/>
    <x v="0"/>
    <x v="8"/>
    <x v="1"/>
    <x v="8"/>
    <x v="1"/>
    <n v="31.507583"/>
  </r>
  <r>
    <x v="0"/>
    <x v="0"/>
    <x v="8"/>
    <x v="1"/>
    <x v="9"/>
    <x v="1"/>
    <n v="0.62039999999999995"/>
  </r>
  <r>
    <x v="0"/>
    <x v="0"/>
    <x v="8"/>
    <x v="1"/>
    <x v="10"/>
    <x v="1"/>
    <n v="8.5731744999999986"/>
  </r>
  <r>
    <x v="0"/>
    <x v="0"/>
    <x v="8"/>
    <x v="1"/>
    <x v="13"/>
    <x v="1"/>
    <n v="0.02"/>
  </r>
  <r>
    <x v="0"/>
    <x v="0"/>
    <x v="8"/>
    <x v="1"/>
    <x v="11"/>
    <x v="1"/>
    <n v="6.5229999999999997"/>
  </r>
  <r>
    <x v="0"/>
    <x v="0"/>
    <x v="8"/>
    <x v="1"/>
    <x v="12"/>
    <x v="1"/>
    <n v="0.75642450000000017"/>
  </r>
  <r>
    <x v="0"/>
    <x v="0"/>
    <x v="8"/>
    <x v="2"/>
    <x v="6"/>
    <x v="1"/>
    <n v="18.500899999999998"/>
  </r>
  <r>
    <x v="0"/>
    <x v="0"/>
    <x v="8"/>
    <x v="2"/>
    <x v="7"/>
    <x v="1"/>
    <n v="1.3620000000000001"/>
  </r>
  <r>
    <x v="0"/>
    <x v="0"/>
    <x v="8"/>
    <x v="2"/>
    <x v="8"/>
    <x v="1"/>
    <n v="64.268824699999996"/>
  </r>
  <r>
    <x v="0"/>
    <x v="0"/>
    <x v="8"/>
    <x v="2"/>
    <x v="9"/>
    <x v="1"/>
    <n v="1.9529999999999998"/>
  </r>
  <r>
    <x v="0"/>
    <x v="0"/>
    <x v="8"/>
    <x v="2"/>
    <x v="10"/>
    <x v="1"/>
    <n v="1.8497583949999998"/>
  </r>
  <r>
    <x v="0"/>
    <x v="0"/>
    <x v="8"/>
    <x v="2"/>
    <x v="13"/>
    <x v="1"/>
    <n v="0.32017000000000001"/>
  </r>
  <r>
    <x v="0"/>
    <x v="0"/>
    <x v="8"/>
    <x v="2"/>
    <x v="11"/>
    <x v="1"/>
    <n v="5.3897399999999998"/>
  </r>
  <r>
    <x v="0"/>
    <x v="0"/>
    <x v="8"/>
    <x v="2"/>
    <x v="12"/>
    <x v="1"/>
    <n v="3.2469420499999999"/>
  </r>
  <r>
    <x v="0"/>
    <x v="0"/>
    <x v="8"/>
    <x v="3"/>
    <x v="6"/>
    <x v="1"/>
    <n v="10.005700000000001"/>
  </r>
  <r>
    <x v="0"/>
    <x v="0"/>
    <x v="8"/>
    <x v="3"/>
    <x v="7"/>
    <x v="1"/>
    <n v="1.661"/>
  </r>
  <r>
    <x v="0"/>
    <x v="0"/>
    <x v="8"/>
    <x v="3"/>
    <x v="8"/>
    <x v="1"/>
    <n v="50.484999999999999"/>
  </r>
  <r>
    <x v="0"/>
    <x v="0"/>
    <x v="8"/>
    <x v="3"/>
    <x v="9"/>
    <x v="1"/>
    <n v="13.375"/>
  </r>
  <r>
    <x v="0"/>
    <x v="0"/>
    <x v="8"/>
    <x v="3"/>
    <x v="10"/>
    <x v="1"/>
    <n v="0.86880000000000002"/>
  </r>
  <r>
    <x v="0"/>
    <x v="0"/>
    <x v="8"/>
    <x v="3"/>
    <x v="13"/>
    <x v="1"/>
    <n v="0.63750700000000016"/>
  </r>
  <r>
    <x v="0"/>
    <x v="0"/>
    <x v="8"/>
    <x v="3"/>
    <x v="12"/>
    <x v="1"/>
    <n v="3.613319999999999"/>
  </r>
  <r>
    <x v="0"/>
    <x v="0"/>
    <x v="8"/>
    <x v="4"/>
    <x v="6"/>
    <x v="1"/>
    <n v="3.9426504379210296"/>
  </r>
  <r>
    <x v="0"/>
    <x v="0"/>
    <x v="8"/>
    <x v="4"/>
    <x v="7"/>
    <x v="1"/>
    <n v="1.494"/>
  </r>
  <r>
    <x v="0"/>
    <x v="0"/>
    <x v="8"/>
    <x v="4"/>
    <x v="8"/>
    <x v="1"/>
    <n v="21.580000000000002"/>
  </r>
  <r>
    <x v="0"/>
    <x v="0"/>
    <x v="8"/>
    <x v="4"/>
    <x v="9"/>
    <x v="1"/>
    <n v="0.26"/>
  </r>
  <r>
    <x v="0"/>
    <x v="0"/>
    <x v="8"/>
    <x v="4"/>
    <x v="10"/>
    <x v="1"/>
    <n v="0.42999999999999994"/>
  </r>
  <r>
    <x v="0"/>
    <x v="0"/>
    <x v="8"/>
    <x v="4"/>
    <x v="13"/>
    <x v="1"/>
    <n v="4.2215149334707668E-3"/>
  </r>
  <r>
    <x v="0"/>
    <x v="0"/>
    <x v="8"/>
    <x v="4"/>
    <x v="12"/>
    <x v="1"/>
    <n v="2.3849999999999998"/>
  </r>
  <r>
    <x v="0"/>
    <x v="0"/>
    <x v="8"/>
    <x v="5"/>
    <x v="6"/>
    <x v="1"/>
    <n v="7.1041029123143193"/>
  </r>
  <r>
    <x v="0"/>
    <x v="0"/>
    <x v="8"/>
    <x v="5"/>
    <x v="7"/>
    <x v="1"/>
    <n v="0.33099999999999996"/>
  </r>
  <r>
    <x v="0"/>
    <x v="0"/>
    <x v="8"/>
    <x v="5"/>
    <x v="8"/>
    <x v="1"/>
    <n v="24.674499999999998"/>
  </r>
  <r>
    <x v="0"/>
    <x v="0"/>
    <x v="8"/>
    <x v="5"/>
    <x v="9"/>
    <x v="1"/>
    <n v="0.11799999999999999"/>
  </r>
  <r>
    <x v="0"/>
    <x v="0"/>
    <x v="8"/>
    <x v="5"/>
    <x v="10"/>
    <x v="1"/>
    <n v="0.36549999999999999"/>
  </r>
  <r>
    <x v="0"/>
    <x v="0"/>
    <x v="8"/>
    <x v="5"/>
    <x v="13"/>
    <x v="1"/>
    <n v="0.378"/>
  </r>
  <r>
    <x v="0"/>
    <x v="0"/>
    <x v="8"/>
    <x v="5"/>
    <x v="11"/>
    <x v="1"/>
    <n v="1.7129999999999999"/>
  </r>
  <r>
    <x v="0"/>
    <x v="0"/>
    <x v="8"/>
    <x v="5"/>
    <x v="12"/>
    <x v="1"/>
    <n v="1.2972000000000001"/>
  </r>
  <r>
    <x v="0"/>
    <x v="0"/>
    <x v="8"/>
    <x v="6"/>
    <x v="6"/>
    <x v="1"/>
    <n v="12.464278851212326"/>
  </r>
  <r>
    <x v="0"/>
    <x v="0"/>
    <x v="8"/>
    <x v="6"/>
    <x v="7"/>
    <x v="1"/>
    <n v="1.587"/>
  </r>
  <r>
    <x v="0"/>
    <x v="0"/>
    <x v="8"/>
    <x v="6"/>
    <x v="8"/>
    <x v="1"/>
    <n v="37.426000000000002"/>
  </r>
  <r>
    <x v="0"/>
    <x v="0"/>
    <x v="8"/>
    <x v="6"/>
    <x v="9"/>
    <x v="1"/>
    <n v="6.3E-2"/>
  </r>
  <r>
    <x v="0"/>
    <x v="0"/>
    <x v="8"/>
    <x v="6"/>
    <x v="10"/>
    <x v="1"/>
    <n v="5.8490000000000002"/>
  </r>
  <r>
    <x v="0"/>
    <x v="0"/>
    <x v="8"/>
    <x v="6"/>
    <x v="13"/>
    <x v="1"/>
    <n v="0.17146488321147296"/>
  </r>
  <r>
    <x v="0"/>
    <x v="0"/>
    <x v="8"/>
    <x v="6"/>
    <x v="11"/>
    <x v="1"/>
    <n v="19"/>
  </r>
  <r>
    <x v="0"/>
    <x v="0"/>
    <x v="8"/>
    <x v="6"/>
    <x v="12"/>
    <x v="1"/>
    <n v="6.9892468588215806"/>
  </r>
  <r>
    <x v="0"/>
    <x v="0"/>
    <x v="8"/>
    <x v="7"/>
    <x v="6"/>
    <x v="1"/>
    <n v="5.1619116563655956"/>
  </r>
  <r>
    <x v="0"/>
    <x v="0"/>
    <x v="8"/>
    <x v="7"/>
    <x v="7"/>
    <x v="1"/>
    <n v="1.8820000000000001"/>
  </r>
  <r>
    <x v="0"/>
    <x v="0"/>
    <x v="8"/>
    <x v="7"/>
    <x v="8"/>
    <x v="1"/>
    <n v="23.787000000000003"/>
  </r>
  <r>
    <x v="0"/>
    <x v="0"/>
    <x v="8"/>
    <x v="7"/>
    <x v="9"/>
    <x v="1"/>
    <n v="0.105"/>
  </r>
  <r>
    <x v="0"/>
    <x v="0"/>
    <x v="8"/>
    <x v="7"/>
    <x v="10"/>
    <x v="1"/>
    <n v="0.70599999999999996"/>
  </r>
  <r>
    <x v="0"/>
    <x v="0"/>
    <x v="8"/>
    <x v="7"/>
    <x v="13"/>
    <x v="1"/>
    <n v="6.3700930854849278E-2"/>
  </r>
  <r>
    <x v="0"/>
    <x v="0"/>
    <x v="8"/>
    <x v="7"/>
    <x v="11"/>
    <x v="1"/>
    <n v="6.7010000000000005"/>
  </r>
  <r>
    <x v="0"/>
    <x v="0"/>
    <x v="8"/>
    <x v="7"/>
    <x v="12"/>
    <x v="1"/>
    <n v="0.635960498960499"/>
  </r>
  <r>
    <x v="0"/>
    <x v="0"/>
    <x v="8"/>
    <x v="8"/>
    <x v="6"/>
    <x v="1"/>
    <n v="10.569070982924691"/>
  </r>
  <r>
    <x v="0"/>
    <x v="0"/>
    <x v="8"/>
    <x v="8"/>
    <x v="7"/>
    <x v="1"/>
    <n v="4.1180000000000003"/>
  </r>
  <r>
    <x v="0"/>
    <x v="0"/>
    <x v="8"/>
    <x v="8"/>
    <x v="8"/>
    <x v="1"/>
    <n v="33.105999999999995"/>
  </r>
  <r>
    <x v="0"/>
    <x v="0"/>
    <x v="8"/>
    <x v="8"/>
    <x v="9"/>
    <x v="1"/>
    <n v="0.20100000000000001"/>
  </r>
  <r>
    <x v="0"/>
    <x v="0"/>
    <x v="8"/>
    <x v="8"/>
    <x v="10"/>
    <x v="1"/>
    <n v="3.2000000000000001E-2"/>
  </r>
  <r>
    <x v="0"/>
    <x v="0"/>
    <x v="8"/>
    <x v="8"/>
    <x v="13"/>
    <x v="1"/>
    <n v="7.4999999999999997E-2"/>
  </r>
  <r>
    <x v="0"/>
    <x v="0"/>
    <x v="8"/>
    <x v="8"/>
    <x v="11"/>
    <x v="1"/>
    <n v="1.9309999999999998"/>
  </r>
  <r>
    <x v="0"/>
    <x v="0"/>
    <x v="8"/>
    <x v="8"/>
    <x v="12"/>
    <x v="1"/>
    <n v="1.4318200000000001"/>
  </r>
  <r>
    <x v="0"/>
    <x v="0"/>
    <x v="8"/>
    <x v="9"/>
    <x v="6"/>
    <x v="1"/>
    <n v="1.9385278330765265"/>
  </r>
  <r>
    <x v="0"/>
    <x v="0"/>
    <x v="8"/>
    <x v="9"/>
    <x v="7"/>
    <x v="1"/>
    <n v="8.4960000000000004"/>
  </r>
  <r>
    <x v="0"/>
    <x v="0"/>
    <x v="8"/>
    <x v="9"/>
    <x v="8"/>
    <x v="1"/>
    <n v="21.776000000000003"/>
  </r>
  <r>
    <x v="0"/>
    <x v="0"/>
    <x v="8"/>
    <x v="9"/>
    <x v="14"/>
    <x v="1"/>
    <n v="0.47"/>
  </r>
  <r>
    <x v="0"/>
    <x v="0"/>
    <x v="8"/>
    <x v="9"/>
    <x v="10"/>
    <x v="1"/>
    <n v="0.11538"/>
  </r>
  <r>
    <x v="0"/>
    <x v="0"/>
    <x v="8"/>
    <x v="9"/>
    <x v="12"/>
    <x v="1"/>
    <n v="1.9766999999999999"/>
  </r>
  <r>
    <x v="0"/>
    <x v="0"/>
    <x v="9"/>
    <x v="0"/>
    <x v="6"/>
    <x v="1"/>
    <n v="2.1351047999999997"/>
  </r>
  <r>
    <x v="0"/>
    <x v="0"/>
    <x v="9"/>
    <x v="0"/>
    <x v="7"/>
    <x v="1"/>
    <n v="0.46899999999999997"/>
  </r>
  <r>
    <x v="0"/>
    <x v="0"/>
    <x v="9"/>
    <x v="0"/>
    <x v="8"/>
    <x v="1"/>
    <n v="39.972664999999999"/>
  </r>
  <r>
    <x v="0"/>
    <x v="0"/>
    <x v="9"/>
    <x v="0"/>
    <x v="9"/>
    <x v="1"/>
    <n v="2.5000000000000001E-2"/>
  </r>
  <r>
    <x v="0"/>
    <x v="0"/>
    <x v="9"/>
    <x v="0"/>
    <x v="10"/>
    <x v="1"/>
    <n v="4.8278245000000002"/>
  </r>
  <r>
    <x v="0"/>
    <x v="0"/>
    <x v="9"/>
    <x v="0"/>
    <x v="11"/>
    <x v="1"/>
    <n v="36.976134999999999"/>
  </r>
  <r>
    <x v="0"/>
    <x v="0"/>
    <x v="9"/>
    <x v="0"/>
    <x v="12"/>
    <x v="1"/>
    <n v="0.9041475000000001"/>
  </r>
  <r>
    <x v="0"/>
    <x v="0"/>
    <x v="9"/>
    <x v="1"/>
    <x v="6"/>
    <x v="1"/>
    <n v="1.803059981869831"/>
  </r>
  <r>
    <x v="0"/>
    <x v="0"/>
    <x v="9"/>
    <x v="1"/>
    <x v="7"/>
    <x v="1"/>
    <n v="1.55"/>
  </r>
  <r>
    <x v="0"/>
    <x v="0"/>
    <x v="9"/>
    <x v="1"/>
    <x v="8"/>
    <x v="1"/>
    <n v="54.575665000000001"/>
  </r>
  <r>
    <x v="0"/>
    <x v="0"/>
    <x v="9"/>
    <x v="1"/>
    <x v="9"/>
    <x v="1"/>
    <n v="0.51700000000000002"/>
  </r>
  <r>
    <x v="0"/>
    <x v="0"/>
    <x v="9"/>
    <x v="1"/>
    <x v="10"/>
    <x v="1"/>
    <n v="3.7024069500000003"/>
  </r>
  <r>
    <x v="0"/>
    <x v="0"/>
    <x v="9"/>
    <x v="1"/>
    <x v="13"/>
    <x v="1"/>
    <n v="0.24000000000000002"/>
  </r>
  <r>
    <x v="0"/>
    <x v="0"/>
    <x v="9"/>
    <x v="1"/>
    <x v="11"/>
    <x v="1"/>
    <n v="34.221000000000004"/>
  </r>
  <r>
    <x v="0"/>
    <x v="0"/>
    <x v="9"/>
    <x v="1"/>
    <x v="12"/>
    <x v="1"/>
    <n v="0.72645225000000002"/>
  </r>
  <r>
    <x v="0"/>
    <x v="0"/>
    <x v="9"/>
    <x v="2"/>
    <x v="6"/>
    <x v="1"/>
    <n v="12.9261"/>
  </r>
  <r>
    <x v="0"/>
    <x v="0"/>
    <x v="9"/>
    <x v="2"/>
    <x v="7"/>
    <x v="1"/>
    <n v="2.1659999999999999"/>
  </r>
  <r>
    <x v="0"/>
    <x v="0"/>
    <x v="9"/>
    <x v="2"/>
    <x v="8"/>
    <x v="1"/>
    <n v="80.892098499999989"/>
  </r>
  <r>
    <x v="0"/>
    <x v="0"/>
    <x v="9"/>
    <x v="2"/>
    <x v="9"/>
    <x v="1"/>
    <n v="2.6240000000000001"/>
  </r>
  <r>
    <x v="0"/>
    <x v="0"/>
    <x v="9"/>
    <x v="2"/>
    <x v="10"/>
    <x v="1"/>
    <n v="2.5159158845000005"/>
  </r>
  <r>
    <x v="0"/>
    <x v="0"/>
    <x v="9"/>
    <x v="2"/>
    <x v="13"/>
    <x v="1"/>
    <n v="0.51354"/>
  </r>
  <r>
    <x v="0"/>
    <x v="0"/>
    <x v="9"/>
    <x v="2"/>
    <x v="11"/>
    <x v="1"/>
    <n v="3.23082"/>
  </r>
  <r>
    <x v="0"/>
    <x v="0"/>
    <x v="9"/>
    <x v="2"/>
    <x v="12"/>
    <x v="1"/>
    <n v="3.8989070249999997"/>
  </r>
  <r>
    <x v="0"/>
    <x v="0"/>
    <x v="9"/>
    <x v="3"/>
    <x v="6"/>
    <x v="1"/>
    <n v="9.6050000000000004"/>
  </r>
  <r>
    <x v="0"/>
    <x v="0"/>
    <x v="9"/>
    <x v="3"/>
    <x v="7"/>
    <x v="1"/>
    <n v="4.74"/>
  </r>
  <r>
    <x v="0"/>
    <x v="0"/>
    <x v="9"/>
    <x v="3"/>
    <x v="8"/>
    <x v="1"/>
    <n v="69.552800000000005"/>
  </r>
  <r>
    <x v="0"/>
    <x v="0"/>
    <x v="9"/>
    <x v="3"/>
    <x v="9"/>
    <x v="1"/>
    <n v="17.758700000000001"/>
  </r>
  <r>
    <x v="0"/>
    <x v="0"/>
    <x v="9"/>
    <x v="3"/>
    <x v="10"/>
    <x v="1"/>
    <n v="4.1185"/>
  </r>
  <r>
    <x v="0"/>
    <x v="0"/>
    <x v="9"/>
    <x v="3"/>
    <x v="13"/>
    <x v="1"/>
    <n v="1.7673759999999998"/>
  </r>
  <r>
    <x v="0"/>
    <x v="0"/>
    <x v="9"/>
    <x v="3"/>
    <x v="12"/>
    <x v="1"/>
    <n v="3.3901799999999991"/>
  </r>
  <r>
    <x v="0"/>
    <x v="0"/>
    <x v="9"/>
    <x v="4"/>
    <x v="6"/>
    <x v="1"/>
    <n v="9.4571586847398894"/>
  </r>
  <r>
    <x v="0"/>
    <x v="0"/>
    <x v="9"/>
    <x v="4"/>
    <x v="7"/>
    <x v="1"/>
    <n v="0.16299999999999998"/>
  </r>
  <r>
    <x v="0"/>
    <x v="0"/>
    <x v="9"/>
    <x v="4"/>
    <x v="8"/>
    <x v="1"/>
    <n v="24.67"/>
  </r>
  <r>
    <x v="0"/>
    <x v="0"/>
    <x v="9"/>
    <x v="4"/>
    <x v="9"/>
    <x v="1"/>
    <n v="7.0000000000000001E-3"/>
  </r>
  <r>
    <x v="0"/>
    <x v="0"/>
    <x v="9"/>
    <x v="4"/>
    <x v="10"/>
    <x v="1"/>
    <n v="0.65"/>
  </r>
  <r>
    <x v="0"/>
    <x v="0"/>
    <x v="9"/>
    <x v="4"/>
    <x v="13"/>
    <x v="1"/>
    <n v="3.166136200103075E-2"/>
  </r>
  <r>
    <x v="0"/>
    <x v="0"/>
    <x v="9"/>
    <x v="4"/>
    <x v="11"/>
    <x v="1"/>
    <n v="3.0000000000000001E-3"/>
  </r>
  <r>
    <x v="0"/>
    <x v="0"/>
    <x v="9"/>
    <x v="4"/>
    <x v="12"/>
    <x v="1"/>
    <n v="1.6674899999999999"/>
  </r>
  <r>
    <x v="0"/>
    <x v="0"/>
    <x v="9"/>
    <x v="5"/>
    <x v="6"/>
    <x v="1"/>
    <n v="6.4045309505606074"/>
  </r>
  <r>
    <x v="0"/>
    <x v="0"/>
    <x v="9"/>
    <x v="5"/>
    <x v="7"/>
    <x v="1"/>
    <n v="0.51800000000000002"/>
  </r>
  <r>
    <x v="0"/>
    <x v="0"/>
    <x v="9"/>
    <x v="5"/>
    <x v="8"/>
    <x v="1"/>
    <n v="32.452000000000005"/>
  </r>
  <r>
    <x v="0"/>
    <x v="0"/>
    <x v="9"/>
    <x v="5"/>
    <x v="9"/>
    <x v="1"/>
    <n v="8.3000000000000004E-2"/>
  </r>
  <r>
    <x v="0"/>
    <x v="0"/>
    <x v="9"/>
    <x v="5"/>
    <x v="10"/>
    <x v="1"/>
    <n v="8.0199999999999994E-2"/>
  </r>
  <r>
    <x v="0"/>
    <x v="0"/>
    <x v="9"/>
    <x v="5"/>
    <x v="13"/>
    <x v="1"/>
    <n v="6.6000000000000003E-2"/>
  </r>
  <r>
    <x v="0"/>
    <x v="0"/>
    <x v="9"/>
    <x v="5"/>
    <x v="11"/>
    <x v="1"/>
    <n v="20.668000000000003"/>
  </r>
  <r>
    <x v="0"/>
    <x v="0"/>
    <x v="9"/>
    <x v="5"/>
    <x v="12"/>
    <x v="1"/>
    <n v="0.59850000000000003"/>
  </r>
  <r>
    <x v="0"/>
    <x v="0"/>
    <x v="9"/>
    <x v="6"/>
    <x v="6"/>
    <x v="1"/>
    <n v="12.497938616036407"/>
  </r>
  <r>
    <x v="0"/>
    <x v="0"/>
    <x v="9"/>
    <x v="6"/>
    <x v="7"/>
    <x v="1"/>
    <n v="3.8695934436410413"/>
  </r>
  <r>
    <x v="0"/>
    <x v="0"/>
    <x v="9"/>
    <x v="6"/>
    <x v="8"/>
    <x v="1"/>
    <n v="41.013999999999996"/>
  </r>
  <r>
    <x v="0"/>
    <x v="0"/>
    <x v="9"/>
    <x v="6"/>
    <x v="9"/>
    <x v="1"/>
    <n v="2.4075048780487811"/>
  </r>
  <r>
    <x v="0"/>
    <x v="0"/>
    <x v="9"/>
    <x v="6"/>
    <x v="10"/>
    <x v="1"/>
    <n v="1.6639999999999997"/>
  </r>
  <r>
    <x v="0"/>
    <x v="0"/>
    <x v="9"/>
    <x v="6"/>
    <x v="13"/>
    <x v="1"/>
    <n v="5.9049771827055939E-2"/>
  </r>
  <r>
    <x v="0"/>
    <x v="0"/>
    <x v="9"/>
    <x v="6"/>
    <x v="11"/>
    <x v="1"/>
    <n v="11.54"/>
  </r>
  <r>
    <x v="0"/>
    <x v="0"/>
    <x v="9"/>
    <x v="6"/>
    <x v="12"/>
    <x v="1"/>
    <n v="7.4368611095772508"/>
  </r>
  <r>
    <x v="0"/>
    <x v="0"/>
    <x v="9"/>
    <x v="7"/>
    <x v="6"/>
    <x v="1"/>
    <n v="2.6676270357858893"/>
  </r>
  <r>
    <x v="0"/>
    <x v="0"/>
    <x v="9"/>
    <x v="7"/>
    <x v="7"/>
    <x v="1"/>
    <n v="3.2479999999999998"/>
  </r>
  <r>
    <x v="0"/>
    <x v="0"/>
    <x v="9"/>
    <x v="7"/>
    <x v="8"/>
    <x v="1"/>
    <n v="37.225999999999999"/>
  </r>
  <r>
    <x v="0"/>
    <x v="0"/>
    <x v="9"/>
    <x v="7"/>
    <x v="10"/>
    <x v="1"/>
    <n v="0.58699999999999997"/>
  </r>
  <r>
    <x v="0"/>
    <x v="0"/>
    <x v="9"/>
    <x v="7"/>
    <x v="13"/>
    <x v="1"/>
    <n v="3.6061535092521635E-2"/>
  </r>
  <r>
    <x v="0"/>
    <x v="0"/>
    <x v="9"/>
    <x v="7"/>
    <x v="11"/>
    <x v="1"/>
    <n v="15.335000000000001"/>
  </r>
  <r>
    <x v="0"/>
    <x v="0"/>
    <x v="9"/>
    <x v="7"/>
    <x v="12"/>
    <x v="1"/>
    <n v="1.1879999999999999"/>
  </r>
  <r>
    <x v="0"/>
    <x v="0"/>
    <x v="9"/>
    <x v="8"/>
    <x v="6"/>
    <x v="1"/>
    <n v="8.6523237094819301"/>
  </r>
  <r>
    <x v="0"/>
    <x v="0"/>
    <x v="9"/>
    <x v="8"/>
    <x v="7"/>
    <x v="1"/>
    <n v="4.3460000000000001"/>
  </r>
  <r>
    <x v="0"/>
    <x v="0"/>
    <x v="9"/>
    <x v="8"/>
    <x v="8"/>
    <x v="1"/>
    <n v="38.753999999999998"/>
  </r>
  <r>
    <x v="0"/>
    <x v="0"/>
    <x v="9"/>
    <x v="8"/>
    <x v="9"/>
    <x v="1"/>
    <n v="0.48299999999999998"/>
  </r>
  <r>
    <x v="0"/>
    <x v="0"/>
    <x v="9"/>
    <x v="8"/>
    <x v="10"/>
    <x v="1"/>
    <n v="0.26600000000000001"/>
  </r>
  <r>
    <x v="0"/>
    <x v="0"/>
    <x v="9"/>
    <x v="8"/>
    <x v="11"/>
    <x v="1"/>
    <n v="3.681"/>
  </r>
  <r>
    <x v="0"/>
    <x v="0"/>
    <x v="9"/>
    <x v="8"/>
    <x v="12"/>
    <x v="1"/>
    <n v="1.9280000000000002"/>
  </r>
  <r>
    <x v="0"/>
    <x v="0"/>
    <x v="9"/>
    <x v="9"/>
    <x v="6"/>
    <x v="1"/>
    <n v="2.8002225155791063"/>
  </r>
  <r>
    <x v="0"/>
    <x v="0"/>
    <x v="9"/>
    <x v="9"/>
    <x v="7"/>
    <x v="1"/>
    <n v="7.5349999999999993"/>
  </r>
  <r>
    <x v="0"/>
    <x v="0"/>
    <x v="9"/>
    <x v="9"/>
    <x v="8"/>
    <x v="1"/>
    <n v="20.776999999999997"/>
  </r>
  <r>
    <x v="0"/>
    <x v="0"/>
    <x v="9"/>
    <x v="9"/>
    <x v="9"/>
    <x v="1"/>
    <n v="4.4999999999999998E-2"/>
  </r>
  <r>
    <x v="0"/>
    <x v="0"/>
    <x v="9"/>
    <x v="9"/>
    <x v="14"/>
    <x v="1"/>
    <n v="0.22500000000000001"/>
  </r>
  <r>
    <x v="0"/>
    <x v="0"/>
    <x v="9"/>
    <x v="9"/>
    <x v="10"/>
    <x v="1"/>
    <n v="0.13400000000000001"/>
  </r>
  <r>
    <x v="0"/>
    <x v="0"/>
    <x v="9"/>
    <x v="9"/>
    <x v="12"/>
    <x v="1"/>
    <n v="1.0734999999999999"/>
  </r>
  <r>
    <x v="0"/>
    <x v="0"/>
    <x v="10"/>
    <x v="0"/>
    <x v="6"/>
    <x v="1"/>
    <n v="2.2508952000000004"/>
  </r>
  <r>
    <x v="0"/>
    <x v="0"/>
    <x v="10"/>
    <x v="0"/>
    <x v="7"/>
    <x v="1"/>
    <n v="0.93399999999999994"/>
  </r>
  <r>
    <x v="0"/>
    <x v="0"/>
    <x v="10"/>
    <x v="0"/>
    <x v="8"/>
    <x v="1"/>
    <n v="42.825074999999998"/>
  </r>
  <r>
    <x v="0"/>
    <x v="0"/>
    <x v="10"/>
    <x v="0"/>
    <x v="9"/>
    <x v="1"/>
    <n v="2E-3"/>
  </r>
  <r>
    <x v="0"/>
    <x v="0"/>
    <x v="10"/>
    <x v="0"/>
    <x v="10"/>
    <x v="1"/>
    <n v="3.6108599999999997"/>
  </r>
  <r>
    <x v="0"/>
    <x v="0"/>
    <x v="10"/>
    <x v="0"/>
    <x v="11"/>
    <x v="1"/>
    <n v="41.429347999999997"/>
  </r>
  <r>
    <x v="0"/>
    <x v="0"/>
    <x v="10"/>
    <x v="0"/>
    <x v="12"/>
    <x v="1"/>
    <n v="0.2783795"/>
  </r>
  <r>
    <x v="0"/>
    <x v="0"/>
    <x v="10"/>
    <x v="1"/>
    <x v="6"/>
    <x v="1"/>
    <n v="4.6914570402049973"/>
  </r>
  <r>
    <x v="0"/>
    <x v="0"/>
    <x v="10"/>
    <x v="1"/>
    <x v="7"/>
    <x v="1"/>
    <n v="2.5799999999999996"/>
  </r>
  <r>
    <x v="0"/>
    <x v="0"/>
    <x v="10"/>
    <x v="1"/>
    <x v="8"/>
    <x v="1"/>
    <n v="58.645074999999999"/>
  </r>
  <r>
    <x v="0"/>
    <x v="0"/>
    <x v="10"/>
    <x v="1"/>
    <x v="9"/>
    <x v="1"/>
    <n v="1.2407999999999999"/>
  </r>
  <r>
    <x v="0"/>
    <x v="0"/>
    <x v="10"/>
    <x v="1"/>
    <x v="10"/>
    <x v="1"/>
    <n v="4.4647459999999999"/>
  </r>
  <r>
    <x v="0"/>
    <x v="0"/>
    <x v="10"/>
    <x v="1"/>
    <x v="13"/>
    <x v="1"/>
    <n v="0.08"/>
  </r>
  <r>
    <x v="0"/>
    <x v="0"/>
    <x v="10"/>
    <x v="1"/>
    <x v="11"/>
    <x v="1"/>
    <n v="83.919000000000011"/>
  </r>
  <r>
    <x v="0"/>
    <x v="0"/>
    <x v="10"/>
    <x v="1"/>
    <x v="12"/>
    <x v="1"/>
    <n v="1.1756174500000001"/>
  </r>
  <r>
    <x v="0"/>
    <x v="0"/>
    <x v="10"/>
    <x v="2"/>
    <x v="6"/>
    <x v="1"/>
    <n v="6.3557999999999995"/>
  </r>
  <r>
    <x v="0"/>
    <x v="0"/>
    <x v="10"/>
    <x v="2"/>
    <x v="7"/>
    <x v="1"/>
    <n v="2.585"/>
  </r>
  <r>
    <x v="0"/>
    <x v="0"/>
    <x v="10"/>
    <x v="2"/>
    <x v="8"/>
    <x v="1"/>
    <n v="92.663567499999999"/>
  </r>
  <r>
    <x v="0"/>
    <x v="0"/>
    <x v="10"/>
    <x v="2"/>
    <x v="9"/>
    <x v="1"/>
    <n v="0.98199999999999998"/>
  </r>
  <r>
    <x v="0"/>
    <x v="0"/>
    <x v="10"/>
    <x v="2"/>
    <x v="10"/>
    <x v="1"/>
    <n v="13.09322566"/>
  </r>
  <r>
    <x v="0"/>
    <x v="0"/>
    <x v="10"/>
    <x v="2"/>
    <x v="13"/>
    <x v="1"/>
    <n v="0.76396999999999993"/>
  </r>
  <r>
    <x v="0"/>
    <x v="0"/>
    <x v="10"/>
    <x v="2"/>
    <x v="11"/>
    <x v="1"/>
    <n v="1.7393199999999998"/>
  </r>
  <r>
    <x v="0"/>
    <x v="0"/>
    <x v="10"/>
    <x v="2"/>
    <x v="12"/>
    <x v="1"/>
    <n v="2.6510557050000001"/>
  </r>
  <r>
    <x v="0"/>
    <x v="0"/>
    <x v="10"/>
    <x v="3"/>
    <x v="6"/>
    <x v="1"/>
    <n v="15.150999999999998"/>
  </r>
  <r>
    <x v="0"/>
    <x v="0"/>
    <x v="10"/>
    <x v="3"/>
    <x v="7"/>
    <x v="1"/>
    <n v="7.8900000000000015"/>
  </r>
  <r>
    <x v="0"/>
    <x v="0"/>
    <x v="10"/>
    <x v="3"/>
    <x v="8"/>
    <x v="1"/>
    <n v="70.293749999999989"/>
  </r>
  <r>
    <x v="0"/>
    <x v="0"/>
    <x v="10"/>
    <x v="3"/>
    <x v="9"/>
    <x v="1"/>
    <n v="24.307300000000001"/>
  </r>
  <r>
    <x v="0"/>
    <x v="0"/>
    <x v="10"/>
    <x v="3"/>
    <x v="10"/>
    <x v="1"/>
    <n v="2.8807999999999998"/>
  </r>
  <r>
    <x v="0"/>
    <x v="0"/>
    <x v="10"/>
    <x v="3"/>
    <x v="13"/>
    <x v="1"/>
    <n v="0.64278499999999994"/>
  </r>
  <r>
    <x v="0"/>
    <x v="0"/>
    <x v="10"/>
    <x v="3"/>
    <x v="12"/>
    <x v="1"/>
    <n v="1.7732600000000001"/>
  </r>
  <r>
    <x v="0"/>
    <x v="0"/>
    <x v="10"/>
    <x v="4"/>
    <x v="6"/>
    <x v="1"/>
    <n v="10.910105264595799"/>
  </r>
  <r>
    <x v="0"/>
    <x v="0"/>
    <x v="10"/>
    <x v="4"/>
    <x v="7"/>
    <x v="1"/>
    <n v="0.105"/>
  </r>
  <r>
    <x v="0"/>
    <x v="0"/>
    <x v="10"/>
    <x v="4"/>
    <x v="8"/>
    <x v="1"/>
    <n v="25.490999999999996"/>
  </r>
  <r>
    <x v="0"/>
    <x v="0"/>
    <x v="10"/>
    <x v="4"/>
    <x v="9"/>
    <x v="1"/>
    <n v="0.29000000000000004"/>
  </r>
  <r>
    <x v="0"/>
    <x v="0"/>
    <x v="10"/>
    <x v="4"/>
    <x v="10"/>
    <x v="1"/>
    <n v="0.17"/>
  </r>
  <r>
    <x v="0"/>
    <x v="0"/>
    <x v="10"/>
    <x v="4"/>
    <x v="11"/>
    <x v="1"/>
    <n v="0.3"/>
  </r>
  <r>
    <x v="0"/>
    <x v="0"/>
    <x v="10"/>
    <x v="4"/>
    <x v="12"/>
    <x v="1"/>
    <n v="1.4660000000000002"/>
  </r>
  <r>
    <x v="0"/>
    <x v="0"/>
    <x v="10"/>
    <x v="5"/>
    <x v="6"/>
    <x v="1"/>
    <n v="3.6186835343920531"/>
  </r>
  <r>
    <x v="0"/>
    <x v="0"/>
    <x v="10"/>
    <x v="5"/>
    <x v="7"/>
    <x v="1"/>
    <n v="0.46699999999999997"/>
  </r>
  <r>
    <x v="0"/>
    <x v="0"/>
    <x v="10"/>
    <x v="5"/>
    <x v="8"/>
    <x v="1"/>
    <n v="29.860500000000002"/>
  </r>
  <r>
    <x v="0"/>
    <x v="0"/>
    <x v="10"/>
    <x v="5"/>
    <x v="10"/>
    <x v="1"/>
    <n v="0.18939999999999999"/>
  </r>
  <r>
    <x v="0"/>
    <x v="0"/>
    <x v="10"/>
    <x v="5"/>
    <x v="13"/>
    <x v="1"/>
    <n v="9.9299999999999999E-2"/>
  </r>
  <r>
    <x v="0"/>
    <x v="0"/>
    <x v="10"/>
    <x v="5"/>
    <x v="11"/>
    <x v="1"/>
    <n v="16.313000000000002"/>
  </r>
  <r>
    <x v="0"/>
    <x v="0"/>
    <x v="10"/>
    <x v="5"/>
    <x v="12"/>
    <x v="1"/>
    <n v="0.72250000000000014"/>
  </r>
  <r>
    <x v="0"/>
    <x v="0"/>
    <x v="10"/>
    <x v="6"/>
    <x v="6"/>
    <x v="1"/>
    <n v="8.4405452798356304"/>
  </r>
  <r>
    <x v="0"/>
    <x v="0"/>
    <x v="10"/>
    <x v="6"/>
    <x v="7"/>
    <x v="1"/>
    <n v="6.0115712720442449"/>
  </r>
  <r>
    <x v="0"/>
    <x v="0"/>
    <x v="10"/>
    <x v="6"/>
    <x v="8"/>
    <x v="1"/>
    <n v="29.638999999999999"/>
  </r>
  <r>
    <x v="0"/>
    <x v="0"/>
    <x v="10"/>
    <x v="6"/>
    <x v="9"/>
    <x v="1"/>
    <n v="9.5000000000000001E-2"/>
  </r>
  <r>
    <x v="0"/>
    <x v="0"/>
    <x v="10"/>
    <x v="6"/>
    <x v="10"/>
    <x v="1"/>
    <n v="1.1324788884230701"/>
  </r>
  <r>
    <x v="0"/>
    <x v="0"/>
    <x v="10"/>
    <x v="6"/>
    <x v="13"/>
    <x v="1"/>
    <n v="0.24027540628453875"/>
  </r>
  <r>
    <x v="0"/>
    <x v="0"/>
    <x v="10"/>
    <x v="6"/>
    <x v="11"/>
    <x v="1"/>
    <n v="27.358999999999998"/>
  </r>
  <r>
    <x v="0"/>
    <x v="0"/>
    <x v="10"/>
    <x v="6"/>
    <x v="12"/>
    <x v="1"/>
    <n v="9.3621728629067373"/>
  </r>
  <r>
    <x v="0"/>
    <x v="0"/>
    <x v="10"/>
    <x v="7"/>
    <x v="6"/>
    <x v="1"/>
    <n v="6.9706996605054705"/>
  </r>
  <r>
    <x v="0"/>
    <x v="0"/>
    <x v="10"/>
    <x v="7"/>
    <x v="7"/>
    <x v="1"/>
    <n v="2.59"/>
  </r>
  <r>
    <x v="0"/>
    <x v="0"/>
    <x v="10"/>
    <x v="7"/>
    <x v="8"/>
    <x v="1"/>
    <n v="30.387999999999998"/>
  </r>
  <r>
    <x v="0"/>
    <x v="0"/>
    <x v="10"/>
    <x v="7"/>
    <x v="9"/>
    <x v="1"/>
    <n v="5.4000000000000003E-3"/>
  </r>
  <r>
    <x v="0"/>
    <x v="0"/>
    <x v="10"/>
    <x v="7"/>
    <x v="10"/>
    <x v="1"/>
    <n v="0.71538797877922222"/>
  </r>
  <r>
    <x v="0"/>
    <x v="0"/>
    <x v="10"/>
    <x v="7"/>
    <x v="13"/>
    <x v="1"/>
    <n v="2.1188836776103517E-2"/>
  </r>
  <r>
    <x v="0"/>
    <x v="0"/>
    <x v="10"/>
    <x v="7"/>
    <x v="11"/>
    <x v="1"/>
    <n v="3.5409999999999999"/>
  </r>
  <r>
    <x v="0"/>
    <x v="0"/>
    <x v="10"/>
    <x v="7"/>
    <x v="12"/>
    <x v="1"/>
    <n v="0.76800000000000002"/>
  </r>
  <r>
    <x v="0"/>
    <x v="0"/>
    <x v="10"/>
    <x v="8"/>
    <x v="6"/>
    <x v="1"/>
    <n v="5.8214226910792188"/>
  </r>
  <r>
    <x v="0"/>
    <x v="0"/>
    <x v="10"/>
    <x v="8"/>
    <x v="7"/>
    <x v="1"/>
    <n v="7.9250000000000007"/>
  </r>
  <r>
    <x v="0"/>
    <x v="0"/>
    <x v="10"/>
    <x v="8"/>
    <x v="8"/>
    <x v="1"/>
    <n v="47.900999999999996"/>
  </r>
  <r>
    <x v="0"/>
    <x v="0"/>
    <x v="10"/>
    <x v="8"/>
    <x v="9"/>
    <x v="1"/>
    <n v="0.47899999999999998"/>
  </r>
  <r>
    <x v="0"/>
    <x v="0"/>
    <x v="10"/>
    <x v="8"/>
    <x v="10"/>
    <x v="1"/>
    <n v="0.40200000000000002"/>
  </r>
  <r>
    <x v="0"/>
    <x v="0"/>
    <x v="10"/>
    <x v="8"/>
    <x v="11"/>
    <x v="1"/>
    <n v="11.133000000000001"/>
  </r>
  <r>
    <x v="0"/>
    <x v="0"/>
    <x v="10"/>
    <x v="8"/>
    <x v="12"/>
    <x v="1"/>
    <n v="2.3130000000000002"/>
  </r>
  <r>
    <x v="0"/>
    <x v="0"/>
    <x v="10"/>
    <x v="9"/>
    <x v="6"/>
    <x v="1"/>
    <n v="11.232624277564611"/>
  </r>
  <r>
    <x v="0"/>
    <x v="0"/>
    <x v="10"/>
    <x v="9"/>
    <x v="7"/>
    <x v="1"/>
    <n v="7.5646999999999993"/>
  </r>
  <r>
    <x v="0"/>
    <x v="0"/>
    <x v="10"/>
    <x v="9"/>
    <x v="8"/>
    <x v="1"/>
    <n v="31.834"/>
  </r>
  <r>
    <x v="0"/>
    <x v="0"/>
    <x v="10"/>
    <x v="9"/>
    <x v="9"/>
    <x v="1"/>
    <n v="0.114"/>
  </r>
  <r>
    <x v="0"/>
    <x v="0"/>
    <x v="10"/>
    <x v="9"/>
    <x v="14"/>
    <x v="1"/>
    <n v="0.48599999999999999"/>
  </r>
  <r>
    <x v="0"/>
    <x v="0"/>
    <x v="10"/>
    <x v="9"/>
    <x v="10"/>
    <x v="1"/>
    <n v="0.62200000000000011"/>
  </r>
  <r>
    <x v="0"/>
    <x v="0"/>
    <x v="10"/>
    <x v="9"/>
    <x v="12"/>
    <x v="1"/>
    <n v="1.9617248914744707"/>
  </r>
  <r>
    <x v="0"/>
    <x v="0"/>
    <x v="11"/>
    <x v="0"/>
    <x v="6"/>
    <x v="1"/>
    <n v="4.8860040000000007"/>
  </r>
  <r>
    <x v="0"/>
    <x v="0"/>
    <x v="11"/>
    <x v="0"/>
    <x v="7"/>
    <x v="1"/>
    <n v="1.8821875000000001"/>
  </r>
  <r>
    <x v="0"/>
    <x v="0"/>
    <x v="11"/>
    <x v="0"/>
    <x v="8"/>
    <x v="1"/>
    <n v="65.940119999999993"/>
  </r>
  <r>
    <x v="0"/>
    <x v="0"/>
    <x v="11"/>
    <x v="0"/>
    <x v="9"/>
    <x v="1"/>
    <n v="8.0000000000000002E-3"/>
  </r>
  <r>
    <x v="0"/>
    <x v="0"/>
    <x v="11"/>
    <x v="0"/>
    <x v="10"/>
    <x v="1"/>
    <n v="7.0623474999999996"/>
  </r>
  <r>
    <x v="0"/>
    <x v="0"/>
    <x v="11"/>
    <x v="0"/>
    <x v="11"/>
    <x v="1"/>
    <n v="24.09665"/>
  </r>
  <r>
    <x v="0"/>
    <x v="0"/>
    <x v="11"/>
    <x v="0"/>
    <x v="12"/>
    <x v="1"/>
    <n v="0.86445250000000007"/>
  </r>
  <r>
    <x v="0"/>
    <x v="0"/>
    <x v="11"/>
    <x v="1"/>
    <x v="6"/>
    <x v="1"/>
    <n v="2.9759242419210801"/>
  </r>
  <r>
    <x v="0"/>
    <x v="0"/>
    <x v="11"/>
    <x v="1"/>
    <x v="7"/>
    <x v="1"/>
    <n v="1.6451875"/>
  </r>
  <r>
    <x v="0"/>
    <x v="0"/>
    <x v="11"/>
    <x v="1"/>
    <x v="8"/>
    <x v="1"/>
    <n v="52.811120000000003"/>
  </r>
  <r>
    <x v="0"/>
    <x v="0"/>
    <x v="11"/>
    <x v="1"/>
    <x v="9"/>
    <x v="1"/>
    <n v="0.3619"/>
  </r>
  <r>
    <x v="0"/>
    <x v="0"/>
    <x v="11"/>
    <x v="1"/>
    <x v="10"/>
    <x v="1"/>
    <n v="3.2321822500000001"/>
  </r>
  <r>
    <x v="0"/>
    <x v="0"/>
    <x v="11"/>
    <x v="1"/>
    <x v="11"/>
    <x v="1"/>
    <n v="27.720000000000002"/>
  </r>
  <r>
    <x v="0"/>
    <x v="0"/>
    <x v="11"/>
    <x v="1"/>
    <x v="12"/>
    <x v="1"/>
    <n v="1.8027677500000001"/>
  </r>
  <r>
    <x v="0"/>
    <x v="0"/>
    <x v="11"/>
    <x v="2"/>
    <x v="6"/>
    <x v="1"/>
    <n v="174.36100000000002"/>
  </r>
  <r>
    <x v="0"/>
    <x v="0"/>
    <x v="11"/>
    <x v="2"/>
    <x v="7"/>
    <x v="1"/>
    <n v="2.0066687499999998"/>
  </r>
  <r>
    <x v="0"/>
    <x v="0"/>
    <x v="11"/>
    <x v="2"/>
    <x v="8"/>
    <x v="1"/>
    <n v="86.287008"/>
  </r>
  <r>
    <x v="0"/>
    <x v="0"/>
    <x v="11"/>
    <x v="2"/>
    <x v="9"/>
    <x v="1"/>
    <n v="0.32100000000000001"/>
  </r>
  <r>
    <x v="0"/>
    <x v="0"/>
    <x v="11"/>
    <x v="2"/>
    <x v="10"/>
    <x v="1"/>
    <n v="13.974621647500001"/>
  </r>
  <r>
    <x v="0"/>
    <x v="0"/>
    <x v="11"/>
    <x v="2"/>
    <x v="13"/>
    <x v="1"/>
    <n v="0.86541000000000001"/>
  </r>
  <r>
    <x v="0"/>
    <x v="0"/>
    <x v="11"/>
    <x v="2"/>
    <x v="11"/>
    <x v="1"/>
    <n v="5.2192999999999996"/>
  </r>
  <r>
    <x v="0"/>
    <x v="0"/>
    <x v="11"/>
    <x v="2"/>
    <x v="12"/>
    <x v="1"/>
    <n v="2.3576809750000001"/>
  </r>
  <r>
    <x v="0"/>
    <x v="0"/>
    <x v="11"/>
    <x v="3"/>
    <x v="6"/>
    <x v="1"/>
    <n v="13.176600000000002"/>
  </r>
  <r>
    <x v="0"/>
    <x v="0"/>
    <x v="11"/>
    <x v="3"/>
    <x v="7"/>
    <x v="1"/>
    <n v="5.3345000000000002"/>
  </r>
  <r>
    <x v="0"/>
    <x v="0"/>
    <x v="11"/>
    <x v="3"/>
    <x v="8"/>
    <x v="1"/>
    <n v="51.9803"/>
  </r>
  <r>
    <x v="0"/>
    <x v="0"/>
    <x v="11"/>
    <x v="3"/>
    <x v="9"/>
    <x v="1"/>
    <n v="23.893800000000002"/>
  </r>
  <r>
    <x v="0"/>
    <x v="0"/>
    <x v="11"/>
    <x v="3"/>
    <x v="10"/>
    <x v="1"/>
    <n v="2.7406299999999995"/>
  </r>
  <r>
    <x v="0"/>
    <x v="0"/>
    <x v="11"/>
    <x v="3"/>
    <x v="13"/>
    <x v="1"/>
    <n v="0.49726300000000007"/>
  </r>
  <r>
    <x v="0"/>
    <x v="0"/>
    <x v="11"/>
    <x v="3"/>
    <x v="12"/>
    <x v="1"/>
    <n v="1.7388400000000002"/>
  </r>
  <r>
    <x v="0"/>
    <x v="0"/>
    <x v="11"/>
    <x v="4"/>
    <x v="6"/>
    <x v="1"/>
    <n v="11.469359638683562"/>
  </r>
  <r>
    <x v="0"/>
    <x v="0"/>
    <x v="11"/>
    <x v="4"/>
    <x v="7"/>
    <x v="1"/>
    <n v="9.5000000000000015E-2"/>
  </r>
  <r>
    <x v="0"/>
    <x v="0"/>
    <x v="11"/>
    <x v="4"/>
    <x v="8"/>
    <x v="1"/>
    <n v="50.022999999999996"/>
  </r>
  <r>
    <x v="0"/>
    <x v="0"/>
    <x v="11"/>
    <x v="4"/>
    <x v="9"/>
    <x v="1"/>
    <n v="1.373"/>
  </r>
  <r>
    <x v="0"/>
    <x v="0"/>
    <x v="11"/>
    <x v="4"/>
    <x v="10"/>
    <x v="1"/>
    <n v="0.16"/>
  </r>
  <r>
    <x v="0"/>
    <x v="0"/>
    <x v="11"/>
    <x v="4"/>
    <x v="13"/>
    <x v="1"/>
    <n v="7.5987268802473806E-2"/>
  </r>
  <r>
    <x v="0"/>
    <x v="0"/>
    <x v="11"/>
    <x v="4"/>
    <x v="12"/>
    <x v="1"/>
    <n v="1.45746"/>
  </r>
  <r>
    <x v="0"/>
    <x v="0"/>
    <x v="11"/>
    <x v="5"/>
    <x v="6"/>
    <x v="1"/>
    <n v="15.139177893379577"/>
  </r>
  <r>
    <x v="0"/>
    <x v="0"/>
    <x v="11"/>
    <x v="5"/>
    <x v="7"/>
    <x v="1"/>
    <n v="1.2849999999999999"/>
  </r>
  <r>
    <x v="0"/>
    <x v="0"/>
    <x v="11"/>
    <x v="5"/>
    <x v="8"/>
    <x v="1"/>
    <n v="45.472500000000004"/>
  </r>
  <r>
    <x v="0"/>
    <x v="0"/>
    <x v="11"/>
    <x v="5"/>
    <x v="9"/>
    <x v="1"/>
    <n v="6.0000000000000001E-3"/>
  </r>
  <r>
    <x v="0"/>
    <x v="0"/>
    <x v="11"/>
    <x v="5"/>
    <x v="10"/>
    <x v="1"/>
    <n v="0.32414999999999999"/>
  </r>
  <r>
    <x v="0"/>
    <x v="0"/>
    <x v="11"/>
    <x v="5"/>
    <x v="13"/>
    <x v="1"/>
    <n v="0.15680000000000005"/>
  </r>
  <r>
    <x v="0"/>
    <x v="0"/>
    <x v="11"/>
    <x v="5"/>
    <x v="11"/>
    <x v="1"/>
    <n v="35.674000000000014"/>
  </r>
  <r>
    <x v="0"/>
    <x v="0"/>
    <x v="11"/>
    <x v="5"/>
    <x v="12"/>
    <x v="1"/>
    <n v="1.7678500000000001"/>
  </r>
  <r>
    <x v="0"/>
    <x v="0"/>
    <x v="11"/>
    <x v="6"/>
    <x v="6"/>
    <x v="1"/>
    <n v="6.7812963735033147"/>
  </r>
  <r>
    <x v="0"/>
    <x v="0"/>
    <x v="11"/>
    <x v="6"/>
    <x v="7"/>
    <x v="1"/>
    <n v="4.2617979522992249"/>
  </r>
  <r>
    <x v="0"/>
    <x v="0"/>
    <x v="11"/>
    <x v="6"/>
    <x v="8"/>
    <x v="1"/>
    <n v="61.862999999999992"/>
  </r>
  <r>
    <x v="0"/>
    <x v="0"/>
    <x v="11"/>
    <x v="6"/>
    <x v="9"/>
    <x v="1"/>
    <n v="0.20900000000000002"/>
  </r>
  <r>
    <x v="0"/>
    <x v="0"/>
    <x v="11"/>
    <x v="6"/>
    <x v="10"/>
    <x v="1"/>
    <n v="0.18099999999999999"/>
  </r>
  <r>
    <x v="0"/>
    <x v="0"/>
    <x v="11"/>
    <x v="6"/>
    <x v="13"/>
    <x v="1"/>
    <n v="1.1542045286369693E-2"/>
  </r>
  <r>
    <x v="0"/>
    <x v="0"/>
    <x v="11"/>
    <x v="6"/>
    <x v="11"/>
    <x v="1"/>
    <n v="45.966999999999999"/>
  </r>
  <r>
    <x v="0"/>
    <x v="0"/>
    <x v="11"/>
    <x v="6"/>
    <x v="12"/>
    <x v="1"/>
    <n v="4.7787578265563146"/>
  </r>
  <r>
    <x v="0"/>
    <x v="0"/>
    <x v="11"/>
    <x v="7"/>
    <x v="6"/>
    <x v="1"/>
    <n v="7.8706643201542912"/>
  </r>
  <r>
    <x v="0"/>
    <x v="0"/>
    <x v="11"/>
    <x v="7"/>
    <x v="7"/>
    <x v="1"/>
    <n v="3.5989999999999998"/>
  </r>
  <r>
    <x v="0"/>
    <x v="0"/>
    <x v="11"/>
    <x v="7"/>
    <x v="8"/>
    <x v="1"/>
    <n v="27.648"/>
  </r>
  <r>
    <x v="0"/>
    <x v="0"/>
    <x v="11"/>
    <x v="7"/>
    <x v="10"/>
    <x v="1"/>
    <n v="1.7769999999999999"/>
  </r>
  <r>
    <x v="0"/>
    <x v="0"/>
    <x v="11"/>
    <x v="7"/>
    <x v="11"/>
    <x v="1"/>
    <n v="10.122"/>
  </r>
  <r>
    <x v="0"/>
    <x v="0"/>
    <x v="11"/>
    <x v="7"/>
    <x v="12"/>
    <x v="1"/>
    <n v="2.6970000000000001"/>
  </r>
  <r>
    <x v="0"/>
    <x v="0"/>
    <x v="11"/>
    <x v="8"/>
    <x v="6"/>
    <x v="1"/>
    <n v="12.930616556687344"/>
  </r>
  <r>
    <x v="0"/>
    <x v="0"/>
    <x v="11"/>
    <x v="8"/>
    <x v="7"/>
    <x v="1"/>
    <n v="6.9840000000000009"/>
  </r>
  <r>
    <x v="0"/>
    <x v="0"/>
    <x v="11"/>
    <x v="8"/>
    <x v="8"/>
    <x v="1"/>
    <n v="29.754999999999999"/>
  </r>
  <r>
    <x v="0"/>
    <x v="0"/>
    <x v="11"/>
    <x v="8"/>
    <x v="9"/>
    <x v="1"/>
    <n v="0.55900000000000005"/>
  </r>
  <r>
    <x v="0"/>
    <x v="0"/>
    <x v="11"/>
    <x v="8"/>
    <x v="10"/>
    <x v="1"/>
    <n v="0.44299999999999995"/>
  </r>
  <r>
    <x v="0"/>
    <x v="0"/>
    <x v="11"/>
    <x v="8"/>
    <x v="11"/>
    <x v="1"/>
    <n v="14.456999999999999"/>
  </r>
  <r>
    <x v="0"/>
    <x v="0"/>
    <x v="11"/>
    <x v="8"/>
    <x v="12"/>
    <x v="1"/>
    <n v="2.9059999999999997"/>
  </r>
  <r>
    <x v="0"/>
    <x v="0"/>
    <x v="11"/>
    <x v="9"/>
    <x v="6"/>
    <x v="1"/>
    <n v="4.201546247773476"/>
  </r>
  <r>
    <x v="0"/>
    <x v="0"/>
    <x v="11"/>
    <x v="9"/>
    <x v="7"/>
    <x v="1"/>
    <n v="8.6660000000000004"/>
  </r>
  <r>
    <x v="0"/>
    <x v="0"/>
    <x v="11"/>
    <x v="9"/>
    <x v="8"/>
    <x v="1"/>
    <n v="32.461999999999996"/>
  </r>
  <r>
    <x v="0"/>
    <x v="0"/>
    <x v="11"/>
    <x v="9"/>
    <x v="9"/>
    <x v="1"/>
    <n v="0.12"/>
  </r>
  <r>
    <x v="0"/>
    <x v="0"/>
    <x v="11"/>
    <x v="9"/>
    <x v="14"/>
    <x v="1"/>
    <n v="4.4999999999999998E-2"/>
  </r>
  <r>
    <x v="0"/>
    <x v="0"/>
    <x v="11"/>
    <x v="9"/>
    <x v="10"/>
    <x v="1"/>
    <n v="0.74949999999999983"/>
  </r>
  <r>
    <x v="0"/>
    <x v="0"/>
    <x v="11"/>
    <x v="9"/>
    <x v="12"/>
    <x v="1"/>
    <n v="2.8279999999999998"/>
  </r>
  <r>
    <x v="1"/>
    <x v="1"/>
    <x v="0"/>
    <x v="0"/>
    <x v="7"/>
    <x v="1"/>
    <n v="0.35899999999999999"/>
  </r>
  <r>
    <x v="1"/>
    <x v="1"/>
    <x v="0"/>
    <x v="0"/>
    <x v="8"/>
    <x v="1"/>
    <n v="3.238"/>
  </r>
  <r>
    <x v="1"/>
    <x v="1"/>
    <x v="0"/>
    <x v="0"/>
    <x v="9"/>
    <x v="1"/>
    <n v="6.4930000000000003"/>
  </r>
  <r>
    <x v="1"/>
    <x v="1"/>
    <x v="0"/>
    <x v="0"/>
    <x v="14"/>
    <x v="1"/>
    <n v="245.79878399999998"/>
  </r>
  <r>
    <x v="1"/>
    <x v="1"/>
    <x v="0"/>
    <x v="0"/>
    <x v="10"/>
    <x v="1"/>
    <n v="0.40699999999999997"/>
  </r>
  <r>
    <x v="1"/>
    <x v="1"/>
    <x v="0"/>
    <x v="0"/>
    <x v="13"/>
    <x v="1"/>
    <n v="5.9633280000000006"/>
  </r>
  <r>
    <x v="1"/>
    <x v="1"/>
    <x v="0"/>
    <x v="0"/>
    <x v="11"/>
    <x v="1"/>
    <n v="0.60399999999999998"/>
  </r>
  <r>
    <x v="1"/>
    <x v="1"/>
    <x v="0"/>
    <x v="0"/>
    <x v="12"/>
    <x v="1"/>
    <n v="0.121"/>
  </r>
  <r>
    <x v="1"/>
    <x v="1"/>
    <x v="0"/>
    <x v="1"/>
    <x v="7"/>
    <x v="1"/>
    <n v="1.0680000000000001"/>
  </r>
  <r>
    <x v="1"/>
    <x v="1"/>
    <x v="0"/>
    <x v="1"/>
    <x v="8"/>
    <x v="1"/>
    <n v="0.746"/>
  </r>
  <r>
    <x v="1"/>
    <x v="1"/>
    <x v="0"/>
    <x v="1"/>
    <x v="9"/>
    <x v="1"/>
    <n v="100.72997000000001"/>
  </r>
  <r>
    <x v="1"/>
    <x v="1"/>
    <x v="0"/>
    <x v="1"/>
    <x v="14"/>
    <x v="1"/>
    <n v="48.736600000000003"/>
  </r>
  <r>
    <x v="1"/>
    <x v="1"/>
    <x v="0"/>
    <x v="1"/>
    <x v="13"/>
    <x v="1"/>
    <n v="6.1719999999999997"/>
  </r>
  <r>
    <x v="1"/>
    <x v="1"/>
    <x v="0"/>
    <x v="1"/>
    <x v="11"/>
    <x v="1"/>
    <n v="1.0417000000000001"/>
  </r>
  <r>
    <x v="1"/>
    <x v="1"/>
    <x v="0"/>
    <x v="1"/>
    <x v="12"/>
    <x v="1"/>
    <n v="0.13090000000000002"/>
  </r>
  <r>
    <x v="1"/>
    <x v="1"/>
    <x v="0"/>
    <x v="2"/>
    <x v="7"/>
    <x v="1"/>
    <n v="0.22800000000000001"/>
  </r>
  <r>
    <x v="1"/>
    <x v="1"/>
    <x v="0"/>
    <x v="2"/>
    <x v="8"/>
    <x v="1"/>
    <n v="3.4649999999999999"/>
  </r>
  <r>
    <x v="1"/>
    <x v="1"/>
    <x v="0"/>
    <x v="2"/>
    <x v="9"/>
    <x v="1"/>
    <n v="35.743000000000002"/>
  </r>
  <r>
    <x v="1"/>
    <x v="1"/>
    <x v="0"/>
    <x v="2"/>
    <x v="14"/>
    <x v="1"/>
    <n v="199.50604649999997"/>
  </r>
  <r>
    <x v="1"/>
    <x v="1"/>
    <x v="0"/>
    <x v="2"/>
    <x v="10"/>
    <x v="1"/>
    <n v="9.1199999999999989E-2"/>
  </r>
  <r>
    <x v="1"/>
    <x v="1"/>
    <x v="0"/>
    <x v="2"/>
    <x v="13"/>
    <x v="1"/>
    <n v="9.5245820000000005"/>
  </r>
  <r>
    <x v="1"/>
    <x v="1"/>
    <x v="0"/>
    <x v="2"/>
    <x v="11"/>
    <x v="1"/>
    <n v="0.8"/>
  </r>
  <r>
    <x v="1"/>
    <x v="1"/>
    <x v="0"/>
    <x v="2"/>
    <x v="12"/>
    <x v="1"/>
    <n v="7.9000000000000001E-2"/>
  </r>
  <r>
    <x v="1"/>
    <x v="1"/>
    <x v="0"/>
    <x v="3"/>
    <x v="7"/>
    <x v="1"/>
    <n v="3.7359999999999998"/>
  </r>
  <r>
    <x v="1"/>
    <x v="1"/>
    <x v="0"/>
    <x v="3"/>
    <x v="8"/>
    <x v="1"/>
    <n v="2.927"/>
  </r>
  <r>
    <x v="1"/>
    <x v="1"/>
    <x v="0"/>
    <x v="3"/>
    <x v="9"/>
    <x v="1"/>
    <n v="67.316999999999993"/>
  </r>
  <r>
    <x v="1"/>
    <x v="1"/>
    <x v="0"/>
    <x v="3"/>
    <x v="14"/>
    <x v="1"/>
    <n v="37.479230000000001"/>
  </r>
  <r>
    <x v="1"/>
    <x v="1"/>
    <x v="0"/>
    <x v="3"/>
    <x v="10"/>
    <x v="1"/>
    <n v="3.101"/>
  </r>
  <r>
    <x v="1"/>
    <x v="1"/>
    <x v="0"/>
    <x v="3"/>
    <x v="13"/>
    <x v="1"/>
    <n v="6.8877900000000007"/>
  </r>
  <r>
    <x v="1"/>
    <x v="1"/>
    <x v="0"/>
    <x v="3"/>
    <x v="11"/>
    <x v="1"/>
    <n v="1.7220000000000002"/>
  </r>
  <r>
    <x v="1"/>
    <x v="1"/>
    <x v="0"/>
    <x v="3"/>
    <x v="12"/>
    <x v="1"/>
    <n v="0.105"/>
  </r>
  <r>
    <x v="1"/>
    <x v="1"/>
    <x v="0"/>
    <x v="4"/>
    <x v="7"/>
    <x v="1"/>
    <n v="0.315"/>
  </r>
  <r>
    <x v="1"/>
    <x v="1"/>
    <x v="0"/>
    <x v="4"/>
    <x v="8"/>
    <x v="1"/>
    <n v="5.2999999999999999E-2"/>
  </r>
  <r>
    <x v="1"/>
    <x v="1"/>
    <x v="0"/>
    <x v="4"/>
    <x v="9"/>
    <x v="1"/>
    <n v="125.67400000000001"/>
  </r>
  <r>
    <x v="1"/>
    <x v="1"/>
    <x v="0"/>
    <x v="4"/>
    <x v="14"/>
    <x v="1"/>
    <n v="59.028999999999996"/>
  </r>
  <r>
    <x v="1"/>
    <x v="1"/>
    <x v="0"/>
    <x v="4"/>
    <x v="10"/>
    <x v="1"/>
    <n v="0.56200000000000006"/>
  </r>
  <r>
    <x v="1"/>
    <x v="1"/>
    <x v="0"/>
    <x v="4"/>
    <x v="13"/>
    <x v="1"/>
    <n v="1.6738306711211588"/>
  </r>
  <r>
    <x v="1"/>
    <x v="1"/>
    <x v="0"/>
    <x v="4"/>
    <x v="11"/>
    <x v="1"/>
    <n v="5.3999999999999999E-2"/>
  </r>
  <r>
    <x v="1"/>
    <x v="1"/>
    <x v="0"/>
    <x v="4"/>
    <x v="12"/>
    <x v="1"/>
    <n v="4.2999999999999997E-2"/>
  </r>
  <r>
    <x v="1"/>
    <x v="1"/>
    <x v="0"/>
    <x v="5"/>
    <x v="7"/>
    <x v="1"/>
    <n v="0.42300000000000004"/>
  </r>
  <r>
    <x v="1"/>
    <x v="1"/>
    <x v="0"/>
    <x v="5"/>
    <x v="8"/>
    <x v="1"/>
    <n v="0.307"/>
  </r>
  <r>
    <x v="1"/>
    <x v="1"/>
    <x v="0"/>
    <x v="5"/>
    <x v="9"/>
    <x v="1"/>
    <n v="72.686999999999998"/>
  </r>
  <r>
    <x v="1"/>
    <x v="1"/>
    <x v="0"/>
    <x v="5"/>
    <x v="14"/>
    <x v="1"/>
    <n v="14.223999999999998"/>
  </r>
  <r>
    <x v="1"/>
    <x v="1"/>
    <x v="0"/>
    <x v="5"/>
    <x v="10"/>
    <x v="1"/>
    <n v="0.128"/>
  </r>
  <r>
    <x v="1"/>
    <x v="1"/>
    <x v="0"/>
    <x v="5"/>
    <x v="13"/>
    <x v="1"/>
    <n v="13.099"/>
  </r>
  <r>
    <x v="1"/>
    <x v="1"/>
    <x v="0"/>
    <x v="5"/>
    <x v="11"/>
    <x v="1"/>
    <n v="3.0060000000000002"/>
  </r>
  <r>
    <x v="1"/>
    <x v="1"/>
    <x v="0"/>
    <x v="5"/>
    <x v="12"/>
    <x v="1"/>
    <n v="0.59399999999999997"/>
  </r>
  <r>
    <x v="1"/>
    <x v="1"/>
    <x v="0"/>
    <x v="6"/>
    <x v="7"/>
    <x v="1"/>
    <n v="0.36205527056097969"/>
  </r>
  <r>
    <x v="1"/>
    <x v="1"/>
    <x v="0"/>
    <x v="6"/>
    <x v="8"/>
    <x v="1"/>
    <n v="0.47800000000000004"/>
  </r>
  <r>
    <x v="1"/>
    <x v="1"/>
    <x v="0"/>
    <x v="6"/>
    <x v="9"/>
    <x v="1"/>
    <n v="0.24299999999999999"/>
  </r>
  <r>
    <x v="1"/>
    <x v="1"/>
    <x v="0"/>
    <x v="6"/>
    <x v="14"/>
    <x v="1"/>
    <n v="1.53"/>
  </r>
  <r>
    <x v="1"/>
    <x v="1"/>
    <x v="0"/>
    <x v="6"/>
    <x v="10"/>
    <x v="1"/>
    <n v="3.2000000000000001E-2"/>
  </r>
  <r>
    <x v="1"/>
    <x v="1"/>
    <x v="0"/>
    <x v="6"/>
    <x v="13"/>
    <x v="1"/>
    <n v="20.292747292218365"/>
  </r>
  <r>
    <x v="1"/>
    <x v="1"/>
    <x v="0"/>
    <x v="6"/>
    <x v="11"/>
    <x v="1"/>
    <n v="0.93399999999999994"/>
  </r>
  <r>
    <x v="1"/>
    <x v="1"/>
    <x v="0"/>
    <x v="6"/>
    <x v="12"/>
    <x v="1"/>
    <n v="2.6832177134007344"/>
  </r>
  <r>
    <x v="1"/>
    <x v="1"/>
    <x v="0"/>
    <x v="7"/>
    <x v="7"/>
    <x v="1"/>
    <n v="0.91600000000000015"/>
  </r>
  <r>
    <x v="1"/>
    <x v="1"/>
    <x v="0"/>
    <x v="7"/>
    <x v="8"/>
    <x v="1"/>
    <n v="0.27600000000000002"/>
  </r>
  <r>
    <x v="1"/>
    <x v="1"/>
    <x v="0"/>
    <x v="7"/>
    <x v="9"/>
    <x v="1"/>
    <n v="0.59099999999999997"/>
  </r>
  <r>
    <x v="1"/>
    <x v="1"/>
    <x v="0"/>
    <x v="7"/>
    <x v="14"/>
    <x v="1"/>
    <n v="14.569000000000001"/>
  </r>
  <r>
    <x v="1"/>
    <x v="1"/>
    <x v="0"/>
    <x v="7"/>
    <x v="10"/>
    <x v="1"/>
    <n v="3.4999999999999996E-2"/>
  </r>
  <r>
    <x v="1"/>
    <x v="1"/>
    <x v="0"/>
    <x v="7"/>
    <x v="13"/>
    <x v="1"/>
    <n v="6.032"/>
  </r>
  <r>
    <x v="1"/>
    <x v="1"/>
    <x v="0"/>
    <x v="7"/>
    <x v="11"/>
    <x v="1"/>
    <n v="0.82199999999999995"/>
  </r>
  <r>
    <x v="1"/>
    <x v="1"/>
    <x v="0"/>
    <x v="7"/>
    <x v="12"/>
    <x v="1"/>
    <n v="0.33107367376199398"/>
  </r>
  <r>
    <x v="1"/>
    <x v="1"/>
    <x v="0"/>
    <x v="8"/>
    <x v="7"/>
    <x v="1"/>
    <n v="1.3110000000000002"/>
  </r>
  <r>
    <x v="1"/>
    <x v="1"/>
    <x v="0"/>
    <x v="8"/>
    <x v="9"/>
    <x v="1"/>
    <n v="1.6019999999999999"/>
  </r>
  <r>
    <x v="1"/>
    <x v="1"/>
    <x v="0"/>
    <x v="8"/>
    <x v="14"/>
    <x v="1"/>
    <n v="11.485999999999999"/>
  </r>
  <r>
    <x v="1"/>
    <x v="1"/>
    <x v="0"/>
    <x v="8"/>
    <x v="13"/>
    <x v="1"/>
    <n v="7.0310189938398349"/>
  </r>
  <r>
    <x v="1"/>
    <x v="1"/>
    <x v="0"/>
    <x v="8"/>
    <x v="11"/>
    <x v="1"/>
    <n v="5.9059999999999997"/>
  </r>
  <r>
    <x v="1"/>
    <x v="1"/>
    <x v="0"/>
    <x v="8"/>
    <x v="12"/>
    <x v="1"/>
    <n v="0.77800000000000002"/>
  </r>
  <r>
    <x v="1"/>
    <x v="1"/>
    <x v="0"/>
    <x v="9"/>
    <x v="7"/>
    <x v="1"/>
    <n v="0.127"/>
  </r>
  <r>
    <x v="1"/>
    <x v="1"/>
    <x v="0"/>
    <x v="9"/>
    <x v="8"/>
    <x v="1"/>
    <n v="0.69499999999999995"/>
  </r>
  <r>
    <x v="1"/>
    <x v="1"/>
    <x v="0"/>
    <x v="9"/>
    <x v="9"/>
    <x v="1"/>
    <n v="10.230500000000001"/>
  </r>
  <r>
    <x v="1"/>
    <x v="1"/>
    <x v="0"/>
    <x v="9"/>
    <x v="14"/>
    <x v="1"/>
    <n v="22.506999999999998"/>
  </r>
  <r>
    <x v="1"/>
    <x v="1"/>
    <x v="0"/>
    <x v="9"/>
    <x v="10"/>
    <x v="1"/>
    <n v="5.2736093873406303E-2"/>
  </r>
  <r>
    <x v="1"/>
    <x v="1"/>
    <x v="0"/>
    <x v="9"/>
    <x v="11"/>
    <x v="1"/>
    <n v="0.19"/>
  </r>
  <r>
    <x v="1"/>
    <x v="1"/>
    <x v="0"/>
    <x v="9"/>
    <x v="12"/>
    <x v="1"/>
    <n v="0.39799999999999996"/>
  </r>
  <r>
    <x v="1"/>
    <x v="1"/>
    <x v="1"/>
    <x v="0"/>
    <x v="9"/>
    <x v="1"/>
    <n v="2.423"/>
  </r>
  <r>
    <x v="1"/>
    <x v="1"/>
    <x v="1"/>
    <x v="0"/>
    <x v="14"/>
    <x v="1"/>
    <n v="341.94630960000001"/>
  </r>
  <r>
    <x v="1"/>
    <x v="1"/>
    <x v="1"/>
    <x v="0"/>
    <x v="10"/>
    <x v="1"/>
    <n v="4.5299999999999994"/>
  </r>
  <r>
    <x v="1"/>
    <x v="1"/>
    <x v="1"/>
    <x v="0"/>
    <x v="13"/>
    <x v="1"/>
    <n v="9.8296379999999992"/>
  </r>
  <r>
    <x v="1"/>
    <x v="1"/>
    <x v="1"/>
    <x v="0"/>
    <x v="11"/>
    <x v="1"/>
    <n v="0.18"/>
  </r>
  <r>
    <x v="1"/>
    <x v="1"/>
    <x v="1"/>
    <x v="0"/>
    <x v="12"/>
    <x v="1"/>
    <n v="0.189"/>
  </r>
  <r>
    <x v="1"/>
    <x v="1"/>
    <x v="1"/>
    <x v="1"/>
    <x v="7"/>
    <x v="1"/>
    <n v="0.33300000000000002"/>
  </r>
  <r>
    <x v="1"/>
    <x v="1"/>
    <x v="1"/>
    <x v="1"/>
    <x v="8"/>
    <x v="1"/>
    <n v="1.54"/>
  </r>
  <r>
    <x v="1"/>
    <x v="1"/>
    <x v="1"/>
    <x v="1"/>
    <x v="9"/>
    <x v="1"/>
    <n v="27.925229999999996"/>
  </r>
  <r>
    <x v="1"/>
    <x v="1"/>
    <x v="1"/>
    <x v="1"/>
    <x v="14"/>
    <x v="1"/>
    <n v="37.062850000000005"/>
  </r>
  <r>
    <x v="1"/>
    <x v="1"/>
    <x v="1"/>
    <x v="1"/>
    <x v="10"/>
    <x v="1"/>
    <n v="2.1857000000000006"/>
  </r>
  <r>
    <x v="1"/>
    <x v="1"/>
    <x v="1"/>
    <x v="1"/>
    <x v="13"/>
    <x v="1"/>
    <n v="10.51"/>
  </r>
  <r>
    <x v="1"/>
    <x v="1"/>
    <x v="1"/>
    <x v="1"/>
    <x v="11"/>
    <x v="1"/>
    <n v="2.6609000000000003"/>
  </r>
  <r>
    <x v="1"/>
    <x v="1"/>
    <x v="1"/>
    <x v="1"/>
    <x v="12"/>
    <x v="1"/>
    <n v="0.19470000000000001"/>
  </r>
  <r>
    <x v="1"/>
    <x v="1"/>
    <x v="1"/>
    <x v="2"/>
    <x v="7"/>
    <x v="1"/>
    <n v="0.753"/>
  </r>
  <r>
    <x v="1"/>
    <x v="1"/>
    <x v="1"/>
    <x v="2"/>
    <x v="8"/>
    <x v="1"/>
    <n v="0.113"/>
  </r>
  <r>
    <x v="1"/>
    <x v="1"/>
    <x v="1"/>
    <x v="2"/>
    <x v="9"/>
    <x v="1"/>
    <n v="9.6580000000000013"/>
  </r>
  <r>
    <x v="1"/>
    <x v="1"/>
    <x v="1"/>
    <x v="2"/>
    <x v="14"/>
    <x v="1"/>
    <n v="129.42214604999998"/>
  </r>
  <r>
    <x v="1"/>
    <x v="1"/>
    <x v="1"/>
    <x v="2"/>
    <x v="10"/>
    <x v="1"/>
    <n v="0.1653"/>
  </r>
  <r>
    <x v="1"/>
    <x v="1"/>
    <x v="1"/>
    <x v="2"/>
    <x v="13"/>
    <x v="1"/>
    <n v="24.900350000000003"/>
  </r>
  <r>
    <x v="1"/>
    <x v="1"/>
    <x v="1"/>
    <x v="2"/>
    <x v="11"/>
    <x v="1"/>
    <n v="0.68"/>
  </r>
  <r>
    <x v="1"/>
    <x v="1"/>
    <x v="1"/>
    <x v="2"/>
    <x v="12"/>
    <x v="1"/>
    <n v="0.17899999999999999"/>
  </r>
  <r>
    <x v="1"/>
    <x v="1"/>
    <x v="1"/>
    <x v="3"/>
    <x v="7"/>
    <x v="1"/>
    <n v="1.458"/>
  </r>
  <r>
    <x v="1"/>
    <x v="1"/>
    <x v="1"/>
    <x v="3"/>
    <x v="8"/>
    <x v="1"/>
    <n v="1.4969999999999999"/>
  </r>
  <r>
    <x v="1"/>
    <x v="1"/>
    <x v="1"/>
    <x v="3"/>
    <x v="9"/>
    <x v="1"/>
    <n v="6.5540000000000003"/>
  </r>
  <r>
    <x v="1"/>
    <x v="1"/>
    <x v="1"/>
    <x v="3"/>
    <x v="14"/>
    <x v="1"/>
    <n v="44.803429999999999"/>
  </r>
  <r>
    <x v="1"/>
    <x v="1"/>
    <x v="1"/>
    <x v="3"/>
    <x v="10"/>
    <x v="1"/>
    <n v="0.19600000000000001"/>
  </r>
  <r>
    <x v="1"/>
    <x v="1"/>
    <x v="1"/>
    <x v="3"/>
    <x v="13"/>
    <x v="1"/>
    <n v="15.121470000000002"/>
  </r>
  <r>
    <x v="1"/>
    <x v="1"/>
    <x v="1"/>
    <x v="3"/>
    <x v="11"/>
    <x v="1"/>
    <n v="0.66800000000000004"/>
  </r>
  <r>
    <x v="1"/>
    <x v="1"/>
    <x v="1"/>
    <x v="3"/>
    <x v="12"/>
    <x v="1"/>
    <n v="0.372"/>
  </r>
  <r>
    <x v="1"/>
    <x v="1"/>
    <x v="1"/>
    <x v="4"/>
    <x v="7"/>
    <x v="1"/>
    <n v="7.0000000000000007E-2"/>
  </r>
  <r>
    <x v="1"/>
    <x v="1"/>
    <x v="1"/>
    <x v="4"/>
    <x v="8"/>
    <x v="1"/>
    <n v="2.5000000000000001E-2"/>
  </r>
  <r>
    <x v="1"/>
    <x v="1"/>
    <x v="1"/>
    <x v="4"/>
    <x v="9"/>
    <x v="1"/>
    <n v="12.295999999999999"/>
  </r>
  <r>
    <x v="1"/>
    <x v="1"/>
    <x v="1"/>
    <x v="4"/>
    <x v="14"/>
    <x v="1"/>
    <n v="36.879000000000005"/>
  </r>
  <r>
    <x v="1"/>
    <x v="1"/>
    <x v="1"/>
    <x v="4"/>
    <x v="10"/>
    <x v="1"/>
    <n v="8.9999999999999993E-3"/>
  </r>
  <r>
    <x v="1"/>
    <x v="1"/>
    <x v="1"/>
    <x v="4"/>
    <x v="13"/>
    <x v="1"/>
    <n v="6.9844964574273831"/>
  </r>
  <r>
    <x v="1"/>
    <x v="1"/>
    <x v="1"/>
    <x v="4"/>
    <x v="11"/>
    <x v="1"/>
    <n v="5.2999999999999999E-2"/>
  </r>
  <r>
    <x v="1"/>
    <x v="1"/>
    <x v="1"/>
    <x v="4"/>
    <x v="12"/>
    <x v="1"/>
    <n v="7.8E-2"/>
  </r>
  <r>
    <x v="1"/>
    <x v="1"/>
    <x v="1"/>
    <x v="5"/>
    <x v="7"/>
    <x v="1"/>
    <n v="1.0049999999999999"/>
  </r>
  <r>
    <x v="1"/>
    <x v="1"/>
    <x v="1"/>
    <x v="5"/>
    <x v="8"/>
    <x v="1"/>
    <n v="0.42899999999999999"/>
  </r>
  <r>
    <x v="1"/>
    <x v="1"/>
    <x v="1"/>
    <x v="5"/>
    <x v="9"/>
    <x v="1"/>
    <n v="0.82000000000000006"/>
  </r>
  <r>
    <x v="1"/>
    <x v="1"/>
    <x v="1"/>
    <x v="5"/>
    <x v="14"/>
    <x v="1"/>
    <n v="13.171000000000001"/>
  </r>
  <r>
    <x v="1"/>
    <x v="1"/>
    <x v="1"/>
    <x v="5"/>
    <x v="10"/>
    <x v="1"/>
    <n v="7.3999999999999996E-2"/>
  </r>
  <r>
    <x v="1"/>
    <x v="1"/>
    <x v="1"/>
    <x v="5"/>
    <x v="13"/>
    <x v="1"/>
    <n v="4.5330000000000004"/>
  </r>
  <r>
    <x v="1"/>
    <x v="1"/>
    <x v="1"/>
    <x v="5"/>
    <x v="11"/>
    <x v="1"/>
    <n v="2.35"/>
  </r>
  <r>
    <x v="1"/>
    <x v="1"/>
    <x v="1"/>
    <x v="5"/>
    <x v="12"/>
    <x v="1"/>
    <n v="0.43100000000000005"/>
  </r>
  <r>
    <x v="1"/>
    <x v="1"/>
    <x v="1"/>
    <x v="6"/>
    <x v="7"/>
    <x v="1"/>
    <n v="0.12162877429534537"/>
  </r>
  <r>
    <x v="1"/>
    <x v="1"/>
    <x v="1"/>
    <x v="6"/>
    <x v="8"/>
    <x v="1"/>
    <n v="0.9900000000000001"/>
  </r>
  <r>
    <x v="1"/>
    <x v="1"/>
    <x v="1"/>
    <x v="6"/>
    <x v="9"/>
    <x v="1"/>
    <n v="1.5129999999999999"/>
  </r>
  <r>
    <x v="1"/>
    <x v="1"/>
    <x v="1"/>
    <x v="6"/>
    <x v="14"/>
    <x v="1"/>
    <n v="2.238"/>
  </r>
  <r>
    <x v="1"/>
    <x v="1"/>
    <x v="1"/>
    <x v="6"/>
    <x v="10"/>
    <x v="1"/>
    <n v="0.108"/>
  </r>
  <r>
    <x v="1"/>
    <x v="1"/>
    <x v="1"/>
    <x v="6"/>
    <x v="13"/>
    <x v="1"/>
    <n v="17.169767310485284"/>
  </r>
  <r>
    <x v="1"/>
    <x v="1"/>
    <x v="1"/>
    <x v="6"/>
    <x v="11"/>
    <x v="1"/>
    <n v="1.9660000000000002"/>
  </r>
  <r>
    <x v="1"/>
    <x v="1"/>
    <x v="1"/>
    <x v="6"/>
    <x v="12"/>
    <x v="1"/>
    <n v="1.8037107276298781"/>
  </r>
  <r>
    <x v="1"/>
    <x v="1"/>
    <x v="1"/>
    <x v="7"/>
    <x v="6"/>
    <x v="1"/>
    <n v="8.9902200155497648E-3"/>
  </r>
  <r>
    <x v="1"/>
    <x v="1"/>
    <x v="1"/>
    <x v="7"/>
    <x v="7"/>
    <x v="1"/>
    <n v="0.99095166621694541"/>
  </r>
  <r>
    <x v="1"/>
    <x v="1"/>
    <x v="1"/>
    <x v="7"/>
    <x v="8"/>
    <x v="1"/>
    <n v="0.59499999999999997"/>
  </r>
  <r>
    <x v="1"/>
    <x v="1"/>
    <x v="1"/>
    <x v="7"/>
    <x v="9"/>
    <x v="1"/>
    <n v="3.7945000000000002"/>
  </r>
  <r>
    <x v="1"/>
    <x v="1"/>
    <x v="1"/>
    <x v="7"/>
    <x v="14"/>
    <x v="1"/>
    <n v="23.669"/>
  </r>
  <r>
    <x v="1"/>
    <x v="1"/>
    <x v="1"/>
    <x v="7"/>
    <x v="10"/>
    <x v="1"/>
    <n v="0.01"/>
  </r>
  <r>
    <x v="1"/>
    <x v="1"/>
    <x v="1"/>
    <x v="7"/>
    <x v="13"/>
    <x v="1"/>
    <n v="4.0750000000000002"/>
  </r>
  <r>
    <x v="1"/>
    <x v="1"/>
    <x v="1"/>
    <x v="7"/>
    <x v="11"/>
    <x v="1"/>
    <n v="4.0720000000000001"/>
  </r>
  <r>
    <x v="1"/>
    <x v="1"/>
    <x v="1"/>
    <x v="7"/>
    <x v="12"/>
    <x v="1"/>
    <n v="0.32658206568358261"/>
  </r>
  <r>
    <x v="1"/>
    <x v="1"/>
    <x v="1"/>
    <x v="8"/>
    <x v="7"/>
    <x v="1"/>
    <n v="1.6579999999999999"/>
  </r>
  <r>
    <x v="1"/>
    <x v="1"/>
    <x v="1"/>
    <x v="8"/>
    <x v="8"/>
    <x v="1"/>
    <n v="0.56999999999999995"/>
  </r>
  <r>
    <x v="1"/>
    <x v="1"/>
    <x v="1"/>
    <x v="8"/>
    <x v="9"/>
    <x v="1"/>
    <n v="1.946"/>
  </r>
  <r>
    <x v="1"/>
    <x v="1"/>
    <x v="1"/>
    <x v="8"/>
    <x v="14"/>
    <x v="1"/>
    <n v="17.216000000000001"/>
  </r>
  <r>
    <x v="1"/>
    <x v="1"/>
    <x v="1"/>
    <x v="8"/>
    <x v="10"/>
    <x v="1"/>
    <n v="4.7E-2"/>
  </r>
  <r>
    <x v="1"/>
    <x v="1"/>
    <x v="1"/>
    <x v="8"/>
    <x v="13"/>
    <x v="1"/>
    <n v="20.558753372697769"/>
  </r>
  <r>
    <x v="1"/>
    <x v="1"/>
    <x v="1"/>
    <x v="8"/>
    <x v="11"/>
    <x v="1"/>
    <n v="2.5570000000000004"/>
  </r>
  <r>
    <x v="1"/>
    <x v="1"/>
    <x v="1"/>
    <x v="8"/>
    <x v="12"/>
    <x v="1"/>
    <n v="0.9850000000000001"/>
  </r>
  <r>
    <x v="1"/>
    <x v="1"/>
    <x v="1"/>
    <x v="9"/>
    <x v="7"/>
    <x v="1"/>
    <n v="0.23"/>
  </r>
  <r>
    <x v="1"/>
    <x v="1"/>
    <x v="1"/>
    <x v="9"/>
    <x v="8"/>
    <x v="1"/>
    <n v="0.1"/>
  </r>
  <r>
    <x v="1"/>
    <x v="1"/>
    <x v="1"/>
    <x v="9"/>
    <x v="9"/>
    <x v="1"/>
    <n v="3.294"/>
  </r>
  <r>
    <x v="1"/>
    <x v="1"/>
    <x v="1"/>
    <x v="9"/>
    <x v="14"/>
    <x v="1"/>
    <n v="6.9909999999999997"/>
  </r>
  <r>
    <x v="1"/>
    <x v="1"/>
    <x v="1"/>
    <x v="9"/>
    <x v="10"/>
    <x v="1"/>
    <n v="1.9E-2"/>
  </r>
  <r>
    <x v="1"/>
    <x v="1"/>
    <x v="1"/>
    <x v="9"/>
    <x v="11"/>
    <x v="1"/>
    <n v="0.40300000000000002"/>
  </r>
  <r>
    <x v="1"/>
    <x v="1"/>
    <x v="1"/>
    <x v="9"/>
    <x v="12"/>
    <x v="1"/>
    <n v="0.54141761370924291"/>
  </r>
  <r>
    <x v="1"/>
    <x v="1"/>
    <x v="2"/>
    <x v="0"/>
    <x v="7"/>
    <x v="1"/>
    <n v="1.952"/>
  </r>
  <r>
    <x v="1"/>
    <x v="1"/>
    <x v="2"/>
    <x v="0"/>
    <x v="8"/>
    <x v="1"/>
    <n v="1.3440000000000001"/>
  </r>
  <r>
    <x v="1"/>
    <x v="1"/>
    <x v="2"/>
    <x v="0"/>
    <x v="9"/>
    <x v="1"/>
    <n v="3.1959999999999997"/>
  </r>
  <r>
    <x v="1"/>
    <x v="1"/>
    <x v="2"/>
    <x v="0"/>
    <x v="14"/>
    <x v="1"/>
    <n v="268.73103600000002"/>
  </r>
  <r>
    <x v="1"/>
    <x v="1"/>
    <x v="2"/>
    <x v="0"/>
    <x v="10"/>
    <x v="1"/>
    <n v="1.6360000000000001"/>
  </r>
  <r>
    <x v="1"/>
    <x v="1"/>
    <x v="2"/>
    <x v="0"/>
    <x v="13"/>
    <x v="1"/>
    <n v="20.822382000000005"/>
  </r>
  <r>
    <x v="1"/>
    <x v="1"/>
    <x v="2"/>
    <x v="0"/>
    <x v="11"/>
    <x v="1"/>
    <n v="0.63400000000000001"/>
  </r>
  <r>
    <x v="1"/>
    <x v="1"/>
    <x v="2"/>
    <x v="0"/>
    <x v="12"/>
    <x v="1"/>
    <n v="0.29000000000000004"/>
  </r>
  <r>
    <x v="1"/>
    <x v="1"/>
    <x v="2"/>
    <x v="1"/>
    <x v="7"/>
    <x v="1"/>
    <n v="0.13300000000000001"/>
  </r>
  <r>
    <x v="1"/>
    <x v="1"/>
    <x v="2"/>
    <x v="1"/>
    <x v="8"/>
    <x v="1"/>
    <n v="2.5680000000000001"/>
  </r>
  <r>
    <x v="1"/>
    <x v="1"/>
    <x v="2"/>
    <x v="1"/>
    <x v="9"/>
    <x v="1"/>
    <n v="68.816869999999994"/>
  </r>
  <r>
    <x v="1"/>
    <x v="1"/>
    <x v="2"/>
    <x v="1"/>
    <x v="14"/>
    <x v="1"/>
    <n v="53.643150000000006"/>
  </r>
  <r>
    <x v="1"/>
    <x v="1"/>
    <x v="2"/>
    <x v="1"/>
    <x v="10"/>
    <x v="1"/>
    <n v="0.77"/>
  </r>
  <r>
    <x v="1"/>
    <x v="1"/>
    <x v="2"/>
    <x v="1"/>
    <x v="13"/>
    <x v="1"/>
    <n v="30.536000000000001"/>
  </r>
  <r>
    <x v="1"/>
    <x v="1"/>
    <x v="2"/>
    <x v="1"/>
    <x v="11"/>
    <x v="1"/>
    <n v="1.0780000000000001"/>
  </r>
  <r>
    <x v="1"/>
    <x v="1"/>
    <x v="2"/>
    <x v="1"/>
    <x v="12"/>
    <x v="1"/>
    <n v="0.14740000000000003"/>
  </r>
  <r>
    <x v="1"/>
    <x v="1"/>
    <x v="2"/>
    <x v="2"/>
    <x v="7"/>
    <x v="1"/>
    <n v="2.56"/>
  </r>
  <r>
    <x v="1"/>
    <x v="1"/>
    <x v="2"/>
    <x v="2"/>
    <x v="8"/>
    <x v="1"/>
    <n v="0.30499999999999999"/>
  </r>
  <r>
    <x v="1"/>
    <x v="1"/>
    <x v="2"/>
    <x v="2"/>
    <x v="9"/>
    <x v="1"/>
    <n v="9.0180000000000007"/>
  </r>
  <r>
    <x v="1"/>
    <x v="1"/>
    <x v="2"/>
    <x v="2"/>
    <x v="14"/>
    <x v="1"/>
    <n v="164.03107875000001"/>
  </r>
  <r>
    <x v="1"/>
    <x v="1"/>
    <x v="2"/>
    <x v="2"/>
    <x v="10"/>
    <x v="1"/>
    <n v="3.7999999999999999E-2"/>
  </r>
  <r>
    <x v="1"/>
    <x v="1"/>
    <x v="2"/>
    <x v="2"/>
    <x v="13"/>
    <x v="1"/>
    <n v="43.609690000000001"/>
  </r>
  <r>
    <x v="1"/>
    <x v="1"/>
    <x v="2"/>
    <x v="2"/>
    <x v="11"/>
    <x v="1"/>
    <n v="0.72"/>
  </r>
  <r>
    <x v="1"/>
    <x v="1"/>
    <x v="2"/>
    <x v="2"/>
    <x v="12"/>
    <x v="1"/>
    <n v="0.124"/>
  </r>
  <r>
    <x v="1"/>
    <x v="1"/>
    <x v="2"/>
    <x v="3"/>
    <x v="7"/>
    <x v="1"/>
    <n v="6.4850000000000003"/>
  </r>
  <r>
    <x v="1"/>
    <x v="1"/>
    <x v="2"/>
    <x v="3"/>
    <x v="8"/>
    <x v="1"/>
    <n v="1.5730000000000002"/>
  </r>
  <r>
    <x v="1"/>
    <x v="1"/>
    <x v="2"/>
    <x v="3"/>
    <x v="9"/>
    <x v="1"/>
    <n v="10.518999999999998"/>
  </r>
  <r>
    <x v="1"/>
    <x v="1"/>
    <x v="2"/>
    <x v="3"/>
    <x v="14"/>
    <x v="1"/>
    <n v="101.658"/>
  </r>
  <r>
    <x v="1"/>
    <x v="1"/>
    <x v="2"/>
    <x v="3"/>
    <x v="10"/>
    <x v="1"/>
    <n v="7.16"/>
  </r>
  <r>
    <x v="1"/>
    <x v="1"/>
    <x v="2"/>
    <x v="3"/>
    <x v="13"/>
    <x v="1"/>
    <n v="23.739690000000003"/>
  </r>
  <r>
    <x v="1"/>
    <x v="1"/>
    <x v="2"/>
    <x v="3"/>
    <x v="11"/>
    <x v="1"/>
    <n v="1.7589999999999999"/>
  </r>
  <r>
    <x v="1"/>
    <x v="1"/>
    <x v="2"/>
    <x v="3"/>
    <x v="12"/>
    <x v="1"/>
    <n v="0.88300000000000001"/>
  </r>
  <r>
    <x v="1"/>
    <x v="1"/>
    <x v="2"/>
    <x v="4"/>
    <x v="8"/>
    <x v="1"/>
    <n v="0.24"/>
  </r>
  <r>
    <x v="1"/>
    <x v="1"/>
    <x v="2"/>
    <x v="4"/>
    <x v="9"/>
    <x v="1"/>
    <n v="9.8650000000000002"/>
  </r>
  <r>
    <x v="1"/>
    <x v="1"/>
    <x v="2"/>
    <x v="4"/>
    <x v="14"/>
    <x v="1"/>
    <n v="4.585"/>
  </r>
  <r>
    <x v="1"/>
    <x v="1"/>
    <x v="2"/>
    <x v="4"/>
    <x v="10"/>
    <x v="1"/>
    <n v="0.02"/>
  </r>
  <r>
    <x v="1"/>
    <x v="1"/>
    <x v="2"/>
    <x v="4"/>
    <x v="13"/>
    <x v="1"/>
    <n v="1.498637801382122"/>
  </r>
  <r>
    <x v="1"/>
    <x v="1"/>
    <x v="2"/>
    <x v="4"/>
    <x v="12"/>
    <x v="1"/>
    <n v="4.2000000000000003E-2"/>
  </r>
  <r>
    <x v="1"/>
    <x v="1"/>
    <x v="2"/>
    <x v="5"/>
    <x v="7"/>
    <x v="1"/>
    <n v="3.0179999999999998"/>
  </r>
  <r>
    <x v="1"/>
    <x v="1"/>
    <x v="2"/>
    <x v="5"/>
    <x v="8"/>
    <x v="1"/>
    <n v="0.46600000000000003"/>
  </r>
  <r>
    <x v="1"/>
    <x v="1"/>
    <x v="2"/>
    <x v="5"/>
    <x v="9"/>
    <x v="1"/>
    <n v="1.3739999999999999"/>
  </r>
  <r>
    <x v="1"/>
    <x v="1"/>
    <x v="2"/>
    <x v="5"/>
    <x v="14"/>
    <x v="1"/>
    <n v="22.746000000000002"/>
  </r>
  <r>
    <x v="1"/>
    <x v="1"/>
    <x v="2"/>
    <x v="5"/>
    <x v="10"/>
    <x v="1"/>
    <n v="0.23799999999999999"/>
  </r>
  <r>
    <x v="1"/>
    <x v="1"/>
    <x v="2"/>
    <x v="5"/>
    <x v="13"/>
    <x v="1"/>
    <n v="8.6780000000000008"/>
  </r>
  <r>
    <x v="1"/>
    <x v="1"/>
    <x v="2"/>
    <x v="5"/>
    <x v="11"/>
    <x v="1"/>
    <n v="3.0500000000000003"/>
  </r>
  <r>
    <x v="1"/>
    <x v="1"/>
    <x v="2"/>
    <x v="5"/>
    <x v="12"/>
    <x v="1"/>
    <n v="0.42800000000000005"/>
  </r>
  <r>
    <x v="1"/>
    <x v="1"/>
    <x v="2"/>
    <x v="6"/>
    <x v="7"/>
    <x v="1"/>
    <n v="1.0763113282808137"/>
  </r>
  <r>
    <x v="1"/>
    <x v="1"/>
    <x v="2"/>
    <x v="6"/>
    <x v="8"/>
    <x v="1"/>
    <n v="0.94900000000000007"/>
  </r>
  <r>
    <x v="1"/>
    <x v="1"/>
    <x v="2"/>
    <x v="6"/>
    <x v="9"/>
    <x v="1"/>
    <n v="0.77200000000000002"/>
  </r>
  <r>
    <x v="1"/>
    <x v="1"/>
    <x v="2"/>
    <x v="6"/>
    <x v="14"/>
    <x v="1"/>
    <n v="0.31"/>
  </r>
  <r>
    <x v="1"/>
    <x v="1"/>
    <x v="2"/>
    <x v="6"/>
    <x v="10"/>
    <x v="1"/>
    <n v="0.13500000000000001"/>
  </r>
  <r>
    <x v="1"/>
    <x v="1"/>
    <x v="2"/>
    <x v="6"/>
    <x v="13"/>
    <x v="1"/>
    <n v="4.092697841436471"/>
  </r>
  <r>
    <x v="1"/>
    <x v="1"/>
    <x v="2"/>
    <x v="6"/>
    <x v="11"/>
    <x v="1"/>
    <n v="1.383"/>
  </r>
  <r>
    <x v="1"/>
    <x v="1"/>
    <x v="2"/>
    <x v="6"/>
    <x v="12"/>
    <x v="1"/>
    <n v="2.4534479367885922"/>
  </r>
  <r>
    <x v="1"/>
    <x v="1"/>
    <x v="2"/>
    <x v="7"/>
    <x v="7"/>
    <x v="1"/>
    <n v="0.31554061722917554"/>
  </r>
  <r>
    <x v="1"/>
    <x v="1"/>
    <x v="2"/>
    <x v="7"/>
    <x v="9"/>
    <x v="1"/>
    <n v="3.1630000000000003"/>
  </r>
  <r>
    <x v="1"/>
    <x v="1"/>
    <x v="2"/>
    <x v="7"/>
    <x v="14"/>
    <x v="1"/>
    <n v="10.728"/>
  </r>
  <r>
    <x v="1"/>
    <x v="1"/>
    <x v="2"/>
    <x v="7"/>
    <x v="10"/>
    <x v="1"/>
    <n v="3.3000000000000002E-2"/>
  </r>
  <r>
    <x v="1"/>
    <x v="1"/>
    <x v="2"/>
    <x v="7"/>
    <x v="13"/>
    <x v="1"/>
    <n v="4.2749999999999995"/>
  </r>
  <r>
    <x v="1"/>
    <x v="1"/>
    <x v="2"/>
    <x v="7"/>
    <x v="11"/>
    <x v="1"/>
    <n v="0.16900000000000001"/>
  </r>
  <r>
    <x v="1"/>
    <x v="1"/>
    <x v="2"/>
    <x v="7"/>
    <x v="12"/>
    <x v="1"/>
    <n v="0.2462532852369885"/>
  </r>
  <r>
    <x v="1"/>
    <x v="1"/>
    <x v="2"/>
    <x v="8"/>
    <x v="6"/>
    <x v="1"/>
    <n v="4.2999999999999997E-2"/>
  </r>
  <r>
    <x v="1"/>
    <x v="1"/>
    <x v="2"/>
    <x v="8"/>
    <x v="7"/>
    <x v="1"/>
    <n v="9.2640000000000029"/>
  </r>
  <r>
    <x v="1"/>
    <x v="1"/>
    <x v="2"/>
    <x v="8"/>
    <x v="8"/>
    <x v="1"/>
    <n v="1.1400000000000001"/>
  </r>
  <r>
    <x v="1"/>
    <x v="1"/>
    <x v="2"/>
    <x v="8"/>
    <x v="9"/>
    <x v="1"/>
    <n v="1.214"/>
  </r>
  <r>
    <x v="1"/>
    <x v="1"/>
    <x v="2"/>
    <x v="8"/>
    <x v="14"/>
    <x v="1"/>
    <n v="51.748000000000012"/>
  </r>
  <r>
    <x v="1"/>
    <x v="1"/>
    <x v="2"/>
    <x v="8"/>
    <x v="10"/>
    <x v="1"/>
    <n v="0.38600000000000001"/>
  </r>
  <r>
    <x v="1"/>
    <x v="1"/>
    <x v="2"/>
    <x v="8"/>
    <x v="13"/>
    <x v="1"/>
    <n v="9.1340000000000003"/>
  </r>
  <r>
    <x v="1"/>
    <x v="1"/>
    <x v="2"/>
    <x v="8"/>
    <x v="11"/>
    <x v="1"/>
    <n v="17.122000000000003"/>
  </r>
  <r>
    <x v="1"/>
    <x v="1"/>
    <x v="2"/>
    <x v="8"/>
    <x v="12"/>
    <x v="1"/>
    <n v="8.1669999999999998"/>
  </r>
  <r>
    <x v="1"/>
    <x v="1"/>
    <x v="2"/>
    <x v="9"/>
    <x v="7"/>
    <x v="1"/>
    <n v="0.42399999999999999"/>
  </r>
  <r>
    <x v="1"/>
    <x v="1"/>
    <x v="2"/>
    <x v="9"/>
    <x v="8"/>
    <x v="1"/>
    <n v="0.36399999999999999"/>
  </r>
  <r>
    <x v="1"/>
    <x v="1"/>
    <x v="2"/>
    <x v="9"/>
    <x v="9"/>
    <x v="1"/>
    <n v="2.6154999999999999"/>
  </r>
  <r>
    <x v="1"/>
    <x v="1"/>
    <x v="2"/>
    <x v="9"/>
    <x v="14"/>
    <x v="1"/>
    <n v="12.632"/>
  </r>
  <r>
    <x v="1"/>
    <x v="1"/>
    <x v="2"/>
    <x v="9"/>
    <x v="10"/>
    <x v="1"/>
    <n v="0.128"/>
  </r>
  <r>
    <x v="1"/>
    <x v="1"/>
    <x v="2"/>
    <x v="9"/>
    <x v="11"/>
    <x v="1"/>
    <n v="0.73899999999999988"/>
  </r>
  <r>
    <x v="1"/>
    <x v="1"/>
    <x v="2"/>
    <x v="9"/>
    <x v="12"/>
    <x v="1"/>
    <n v="3.2730000000000001"/>
  </r>
  <r>
    <x v="1"/>
    <x v="1"/>
    <x v="3"/>
    <x v="0"/>
    <x v="7"/>
    <x v="1"/>
    <n v="1.425"/>
  </r>
  <r>
    <x v="1"/>
    <x v="1"/>
    <x v="3"/>
    <x v="0"/>
    <x v="8"/>
    <x v="1"/>
    <n v="1.6739999999999999"/>
  </r>
  <r>
    <x v="1"/>
    <x v="1"/>
    <x v="3"/>
    <x v="0"/>
    <x v="9"/>
    <x v="1"/>
    <n v="7.5000000000000011E-2"/>
  </r>
  <r>
    <x v="1"/>
    <x v="1"/>
    <x v="3"/>
    <x v="0"/>
    <x v="14"/>
    <x v="1"/>
    <n v="129.55844160000001"/>
  </r>
  <r>
    <x v="1"/>
    <x v="1"/>
    <x v="3"/>
    <x v="0"/>
    <x v="10"/>
    <x v="1"/>
    <n v="1.605"/>
  </r>
  <r>
    <x v="1"/>
    <x v="1"/>
    <x v="3"/>
    <x v="0"/>
    <x v="13"/>
    <x v="1"/>
    <n v="3.8877300000000004"/>
  </r>
  <r>
    <x v="1"/>
    <x v="1"/>
    <x v="3"/>
    <x v="0"/>
    <x v="11"/>
    <x v="1"/>
    <n v="0.76800000000000002"/>
  </r>
  <r>
    <x v="1"/>
    <x v="1"/>
    <x v="3"/>
    <x v="0"/>
    <x v="12"/>
    <x v="1"/>
    <n v="0.121"/>
  </r>
  <r>
    <x v="1"/>
    <x v="1"/>
    <x v="3"/>
    <x v="1"/>
    <x v="7"/>
    <x v="1"/>
    <n v="0.24299999999999999"/>
  </r>
  <r>
    <x v="1"/>
    <x v="1"/>
    <x v="3"/>
    <x v="1"/>
    <x v="8"/>
    <x v="1"/>
    <n v="0.437"/>
  </r>
  <r>
    <x v="1"/>
    <x v="1"/>
    <x v="3"/>
    <x v="1"/>
    <x v="14"/>
    <x v="1"/>
    <n v="183.6054"/>
  </r>
  <r>
    <x v="1"/>
    <x v="1"/>
    <x v="3"/>
    <x v="1"/>
    <x v="10"/>
    <x v="1"/>
    <n v="0.49830000000000008"/>
  </r>
  <r>
    <x v="1"/>
    <x v="1"/>
    <x v="3"/>
    <x v="1"/>
    <x v="13"/>
    <x v="1"/>
    <n v="13.561999999999999"/>
  </r>
  <r>
    <x v="1"/>
    <x v="1"/>
    <x v="3"/>
    <x v="1"/>
    <x v="11"/>
    <x v="1"/>
    <n v="0.73260000000000014"/>
  </r>
  <r>
    <x v="1"/>
    <x v="1"/>
    <x v="3"/>
    <x v="1"/>
    <x v="12"/>
    <x v="1"/>
    <n v="0.29590000000000005"/>
  </r>
  <r>
    <x v="1"/>
    <x v="1"/>
    <x v="3"/>
    <x v="2"/>
    <x v="7"/>
    <x v="1"/>
    <n v="0.46599999999999997"/>
  </r>
  <r>
    <x v="1"/>
    <x v="1"/>
    <x v="3"/>
    <x v="2"/>
    <x v="8"/>
    <x v="1"/>
    <n v="4.718"/>
  </r>
  <r>
    <x v="1"/>
    <x v="1"/>
    <x v="3"/>
    <x v="2"/>
    <x v="9"/>
    <x v="1"/>
    <n v="0.80699999999999994"/>
  </r>
  <r>
    <x v="1"/>
    <x v="1"/>
    <x v="3"/>
    <x v="2"/>
    <x v="14"/>
    <x v="1"/>
    <n v="136.534761"/>
  </r>
  <r>
    <x v="1"/>
    <x v="1"/>
    <x v="3"/>
    <x v="2"/>
    <x v="10"/>
    <x v="1"/>
    <n v="9.3099999999999988E-2"/>
  </r>
  <r>
    <x v="1"/>
    <x v="1"/>
    <x v="3"/>
    <x v="2"/>
    <x v="13"/>
    <x v="1"/>
    <n v="4.1780600000000003"/>
  </r>
  <r>
    <x v="1"/>
    <x v="1"/>
    <x v="3"/>
    <x v="2"/>
    <x v="11"/>
    <x v="1"/>
    <n v="0.498"/>
  </r>
  <r>
    <x v="1"/>
    <x v="1"/>
    <x v="3"/>
    <x v="2"/>
    <x v="12"/>
    <x v="1"/>
    <n v="0.22999999999999998"/>
  </r>
  <r>
    <x v="1"/>
    <x v="1"/>
    <x v="3"/>
    <x v="3"/>
    <x v="7"/>
    <x v="1"/>
    <n v="5.4329999999999998"/>
  </r>
  <r>
    <x v="1"/>
    <x v="1"/>
    <x v="3"/>
    <x v="3"/>
    <x v="8"/>
    <x v="1"/>
    <n v="1.605"/>
  </r>
  <r>
    <x v="1"/>
    <x v="1"/>
    <x v="3"/>
    <x v="3"/>
    <x v="9"/>
    <x v="1"/>
    <n v="1.0720000000000001"/>
  </r>
  <r>
    <x v="1"/>
    <x v="1"/>
    <x v="3"/>
    <x v="3"/>
    <x v="14"/>
    <x v="1"/>
    <n v="83.939000000000007"/>
  </r>
  <r>
    <x v="1"/>
    <x v="1"/>
    <x v="3"/>
    <x v="3"/>
    <x v="10"/>
    <x v="1"/>
    <n v="4.0380000000000003"/>
  </r>
  <r>
    <x v="1"/>
    <x v="1"/>
    <x v="3"/>
    <x v="3"/>
    <x v="13"/>
    <x v="1"/>
    <n v="16.014960000000002"/>
  </r>
  <r>
    <x v="1"/>
    <x v="1"/>
    <x v="3"/>
    <x v="3"/>
    <x v="11"/>
    <x v="1"/>
    <n v="1.8080000000000001"/>
  </r>
  <r>
    <x v="1"/>
    <x v="1"/>
    <x v="3"/>
    <x v="3"/>
    <x v="12"/>
    <x v="1"/>
    <n v="1.1139999999999999"/>
  </r>
  <r>
    <x v="1"/>
    <x v="1"/>
    <x v="3"/>
    <x v="4"/>
    <x v="7"/>
    <x v="1"/>
    <n v="1.1700000000000002"/>
  </r>
  <r>
    <x v="1"/>
    <x v="1"/>
    <x v="3"/>
    <x v="4"/>
    <x v="8"/>
    <x v="1"/>
    <n v="0.12"/>
  </r>
  <r>
    <x v="1"/>
    <x v="1"/>
    <x v="3"/>
    <x v="4"/>
    <x v="14"/>
    <x v="1"/>
    <n v="89.678999999999988"/>
  </r>
  <r>
    <x v="1"/>
    <x v="1"/>
    <x v="3"/>
    <x v="4"/>
    <x v="10"/>
    <x v="1"/>
    <n v="0.158"/>
  </r>
  <r>
    <x v="1"/>
    <x v="1"/>
    <x v="3"/>
    <x v="4"/>
    <x v="13"/>
    <x v="1"/>
    <n v="1.8574665707271372"/>
  </r>
  <r>
    <x v="1"/>
    <x v="1"/>
    <x v="3"/>
    <x v="4"/>
    <x v="11"/>
    <x v="1"/>
    <n v="0.39200000000000002"/>
  </r>
  <r>
    <x v="1"/>
    <x v="1"/>
    <x v="3"/>
    <x v="4"/>
    <x v="12"/>
    <x v="1"/>
    <n v="0.02"/>
  </r>
  <r>
    <x v="1"/>
    <x v="1"/>
    <x v="3"/>
    <x v="5"/>
    <x v="7"/>
    <x v="1"/>
    <n v="4.1129999999999995"/>
  </r>
  <r>
    <x v="1"/>
    <x v="1"/>
    <x v="3"/>
    <x v="5"/>
    <x v="8"/>
    <x v="1"/>
    <n v="1.3820000000000001"/>
  </r>
  <r>
    <x v="1"/>
    <x v="1"/>
    <x v="3"/>
    <x v="5"/>
    <x v="9"/>
    <x v="1"/>
    <n v="1.706"/>
  </r>
  <r>
    <x v="1"/>
    <x v="1"/>
    <x v="3"/>
    <x v="5"/>
    <x v="14"/>
    <x v="1"/>
    <n v="21.198"/>
  </r>
  <r>
    <x v="1"/>
    <x v="1"/>
    <x v="3"/>
    <x v="5"/>
    <x v="10"/>
    <x v="1"/>
    <n v="0.622"/>
  </r>
  <r>
    <x v="1"/>
    <x v="1"/>
    <x v="3"/>
    <x v="5"/>
    <x v="13"/>
    <x v="1"/>
    <n v="3.0709999999999997"/>
  </r>
  <r>
    <x v="1"/>
    <x v="1"/>
    <x v="3"/>
    <x v="5"/>
    <x v="11"/>
    <x v="1"/>
    <n v="11.338000000000001"/>
  </r>
  <r>
    <x v="1"/>
    <x v="1"/>
    <x v="3"/>
    <x v="5"/>
    <x v="12"/>
    <x v="1"/>
    <n v="1.3279999999999998"/>
  </r>
  <r>
    <x v="1"/>
    <x v="1"/>
    <x v="3"/>
    <x v="6"/>
    <x v="7"/>
    <x v="1"/>
    <n v="0.88831425265283015"/>
  </r>
  <r>
    <x v="1"/>
    <x v="1"/>
    <x v="3"/>
    <x v="6"/>
    <x v="8"/>
    <x v="1"/>
    <n v="0.83299999999999996"/>
  </r>
  <r>
    <x v="1"/>
    <x v="1"/>
    <x v="3"/>
    <x v="6"/>
    <x v="9"/>
    <x v="1"/>
    <n v="0.29899999999999999"/>
  </r>
  <r>
    <x v="1"/>
    <x v="1"/>
    <x v="3"/>
    <x v="6"/>
    <x v="14"/>
    <x v="1"/>
    <n v="2.09"/>
  </r>
  <r>
    <x v="1"/>
    <x v="1"/>
    <x v="3"/>
    <x v="6"/>
    <x v="10"/>
    <x v="1"/>
    <n v="2.711970074812968E-2"/>
  </r>
  <r>
    <x v="1"/>
    <x v="1"/>
    <x v="3"/>
    <x v="6"/>
    <x v="13"/>
    <x v="1"/>
    <n v="2.5495496617459241"/>
  </r>
  <r>
    <x v="1"/>
    <x v="1"/>
    <x v="3"/>
    <x v="6"/>
    <x v="11"/>
    <x v="1"/>
    <n v="37.943999999999996"/>
  </r>
  <r>
    <x v="1"/>
    <x v="1"/>
    <x v="3"/>
    <x v="6"/>
    <x v="12"/>
    <x v="1"/>
    <n v="0.82807804630295845"/>
  </r>
  <r>
    <x v="1"/>
    <x v="1"/>
    <x v="3"/>
    <x v="7"/>
    <x v="7"/>
    <x v="1"/>
    <n v="0.438"/>
  </r>
  <r>
    <x v="1"/>
    <x v="1"/>
    <x v="3"/>
    <x v="7"/>
    <x v="14"/>
    <x v="1"/>
    <n v="11.19"/>
  </r>
  <r>
    <x v="1"/>
    <x v="1"/>
    <x v="3"/>
    <x v="7"/>
    <x v="10"/>
    <x v="1"/>
    <n v="2.8000000000000001E-2"/>
  </r>
  <r>
    <x v="1"/>
    <x v="1"/>
    <x v="3"/>
    <x v="7"/>
    <x v="13"/>
    <x v="1"/>
    <n v="0.91110818497840507"/>
  </r>
  <r>
    <x v="1"/>
    <x v="1"/>
    <x v="3"/>
    <x v="7"/>
    <x v="12"/>
    <x v="1"/>
    <n v="9.5000000000000001E-2"/>
  </r>
  <r>
    <x v="1"/>
    <x v="1"/>
    <x v="3"/>
    <x v="8"/>
    <x v="7"/>
    <x v="1"/>
    <n v="4.3759999999999994"/>
  </r>
  <r>
    <x v="1"/>
    <x v="1"/>
    <x v="3"/>
    <x v="8"/>
    <x v="8"/>
    <x v="1"/>
    <n v="1.2090000000000001"/>
  </r>
  <r>
    <x v="1"/>
    <x v="1"/>
    <x v="3"/>
    <x v="8"/>
    <x v="9"/>
    <x v="1"/>
    <n v="0.80100000000000005"/>
  </r>
  <r>
    <x v="1"/>
    <x v="1"/>
    <x v="3"/>
    <x v="8"/>
    <x v="14"/>
    <x v="1"/>
    <n v="30.942"/>
  </r>
  <r>
    <x v="1"/>
    <x v="1"/>
    <x v="3"/>
    <x v="8"/>
    <x v="10"/>
    <x v="1"/>
    <n v="0.53700000000000003"/>
  </r>
  <r>
    <x v="1"/>
    <x v="1"/>
    <x v="3"/>
    <x v="8"/>
    <x v="13"/>
    <x v="1"/>
    <n v="5.266"/>
  </r>
  <r>
    <x v="1"/>
    <x v="1"/>
    <x v="3"/>
    <x v="8"/>
    <x v="11"/>
    <x v="1"/>
    <n v="39.403999999999996"/>
  </r>
  <r>
    <x v="1"/>
    <x v="1"/>
    <x v="3"/>
    <x v="8"/>
    <x v="12"/>
    <x v="1"/>
    <n v="0.75100000000000011"/>
  </r>
  <r>
    <x v="1"/>
    <x v="1"/>
    <x v="3"/>
    <x v="9"/>
    <x v="7"/>
    <x v="1"/>
    <n v="6.6940000000000008"/>
  </r>
  <r>
    <x v="1"/>
    <x v="1"/>
    <x v="3"/>
    <x v="9"/>
    <x v="8"/>
    <x v="1"/>
    <n v="0.41600000000000004"/>
  </r>
  <r>
    <x v="1"/>
    <x v="1"/>
    <x v="3"/>
    <x v="9"/>
    <x v="9"/>
    <x v="1"/>
    <n v="0.61699999999999999"/>
  </r>
  <r>
    <x v="1"/>
    <x v="1"/>
    <x v="3"/>
    <x v="9"/>
    <x v="14"/>
    <x v="1"/>
    <n v="30.038"/>
  </r>
  <r>
    <x v="1"/>
    <x v="1"/>
    <x v="3"/>
    <x v="9"/>
    <x v="10"/>
    <x v="1"/>
    <n v="0.51"/>
  </r>
  <r>
    <x v="1"/>
    <x v="1"/>
    <x v="3"/>
    <x v="9"/>
    <x v="11"/>
    <x v="1"/>
    <n v="0.67900000000000005"/>
  </r>
  <r>
    <x v="1"/>
    <x v="1"/>
    <x v="3"/>
    <x v="9"/>
    <x v="12"/>
    <x v="1"/>
    <n v="0.214"/>
  </r>
  <r>
    <x v="1"/>
    <x v="1"/>
    <x v="4"/>
    <x v="0"/>
    <x v="7"/>
    <x v="1"/>
    <n v="0.87"/>
  </r>
  <r>
    <x v="1"/>
    <x v="1"/>
    <x v="4"/>
    <x v="0"/>
    <x v="14"/>
    <x v="1"/>
    <n v="184.47589439999999"/>
  </r>
  <r>
    <x v="1"/>
    <x v="1"/>
    <x v="4"/>
    <x v="0"/>
    <x v="10"/>
    <x v="1"/>
    <n v="0.308"/>
  </r>
  <r>
    <x v="1"/>
    <x v="1"/>
    <x v="4"/>
    <x v="0"/>
    <x v="13"/>
    <x v="1"/>
    <n v="6.0061680000000006"/>
  </r>
  <r>
    <x v="1"/>
    <x v="1"/>
    <x v="4"/>
    <x v="0"/>
    <x v="11"/>
    <x v="1"/>
    <n v="0.25"/>
  </r>
  <r>
    <x v="1"/>
    <x v="1"/>
    <x v="4"/>
    <x v="0"/>
    <x v="12"/>
    <x v="1"/>
    <n v="6.9000000000000006E-2"/>
  </r>
  <r>
    <x v="1"/>
    <x v="1"/>
    <x v="4"/>
    <x v="1"/>
    <x v="7"/>
    <x v="1"/>
    <n v="1.2E-2"/>
  </r>
  <r>
    <x v="1"/>
    <x v="1"/>
    <x v="4"/>
    <x v="1"/>
    <x v="8"/>
    <x v="1"/>
    <n v="0.29299999999999998"/>
  </r>
  <r>
    <x v="1"/>
    <x v="1"/>
    <x v="4"/>
    <x v="1"/>
    <x v="14"/>
    <x v="1"/>
    <n v="77.869"/>
  </r>
  <r>
    <x v="1"/>
    <x v="1"/>
    <x v="4"/>
    <x v="1"/>
    <x v="10"/>
    <x v="1"/>
    <n v="4.7300000000000002E-2"/>
  </r>
  <r>
    <x v="1"/>
    <x v="1"/>
    <x v="4"/>
    <x v="1"/>
    <x v="13"/>
    <x v="1"/>
    <n v="4.3019999999999996"/>
  </r>
  <r>
    <x v="1"/>
    <x v="1"/>
    <x v="4"/>
    <x v="1"/>
    <x v="11"/>
    <x v="1"/>
    <n v="0.69630000000000003"/>
  </r>
  <r>
    <x v="1"/>
    <x v="1"/>
    <x v="4"/>
    <x v="1"/>
    <x v="12"/>
    <x v="1"/>
    <n v="0.14300000000000002"/>
  </r>
  <r>
    <x v="1"/>
    <x v="1"/>
    <x v="4"/>
    <x v="2"/>
    <x v="7"/>
    <x v="1"/>
    <n v="0.52300000000000002"/>
  </r>
  <r>
    <x v="1"/>
    <x v="1"/>
    <x v="4"/>
    <x v="2"/>
    <x v="14"/>
    <x v="1"/>
    <n v="65.0189412"/>
  </r>
  <r>
    <x v="1"/>
    <x v="1"/>
    <x v="4"/>
    <x v="2"/>
    <x v="10"/>
    <x v="1"/>
    <n v="7.4099999999999999E-2"/>
  </r>
  <r>
    <x v="1"/>
    <x v="1"/>
    <x v="4"/>
    <x v="2"/>
    <x v="13"/>
    <x v="1"/>
    <n v="14.548397999999999"/>
  </r>
  <r>
    <x v="1"/>
    <x v="1"/>
    <x v="4"/>
    <x v="2"/>
    <x v="11"/>
    <x v="1"/>
    <n v="0.40899999999999997"/>
  </r>
  <r>
    <x v="1"/>
    <x v="1"/>
    <x v="4"/>
    <x v="2"/>
    <x v="12"/>
    <x v="1"/>
    <n v="0.36499999999999999"/>
  </r>
  <r>
    <x v="1"/>
    <x v="1"/>
    <x v="4"/>
    <x v="3"/>
    <x v="7"/>
    <x v="1"/>
    <n v="6.7459999999999996"/>
  </r>
  <r>
    <x v="1"/>
    <x v="1"/>
    <x v="4"/>
    <x v="3"/>
    <x v="8"/>
    <x v="1"/>
    <n v="2.4450000000000003"/>
  </r>
  <r>
    <x v="1"/>
    <x v="1"/>
    <x v="4"/>
    <x v="3"/>
    <x v="9"/>
    <x v="1"/>
    <n v="1.5760000000000001"/>
  </r>
  <r>
    <x v="1"/>
    <x v="1"/>
    <x v="4"/>
    <x v="3"/>
    <x v="14"/>
    <x v="1"/>
    <n v="87.801000000000002"/>
  </r>
  <r>
    <x v="1"/>
    <x v="1"/>
    <x v="4"/>
    <x v="3"/>
    <x v="10"/>
    <x v="1"/>
    <n v="14.307"/>
  </r>
  <r>
    <x v="1"/>
    <x v="1"/>
    <x v="4"/>
    <x v="3"/>
    <x v="13"/>
    <x v="1"/>
    <n v="1.8849999999999998"/>
  </r>
  <r>
    <x v="1"/>
    <x v="1"/>
    <x v="4"/>
    <x v="3"/>
    <x v="11"/>
    <x v="1"/>
    <n v="4.1160000000000005"/>
  </r>
  <r>
    <x v="1"/>
    <x v="1"/>
    <x v="4"/>
    <x v="3"/>
    <x v="12"/>
    <x v="1"/>
    <n v="0.443"/>
  </r>
  <r>
    <x v="1"/>
    <x v="1"/>
    <x v="4"/>
    <x v="4"/>
    <x v="7"/>
    <x v="1"/>
    <n v="0.18429999999999999"/>
  </r>
  <r>
    <x v="1"/>
    <x v="1"/>
    <x v="4"/>
    <x v="4"/>
    <x v="8"/>
    <x v="1"/>
    <n v="0.3"/>
  </r>
  <r>
    <x v="1"/>
    <x v="1"/>
    <x v="4"/>
    <x v="4"/>
    <x v="14"/>
    <x v="1"/>
    <n v="6.2399999999999993"/>
  </r>
  <r>
    <x v="1"/>
    <x v="1"/>
    <x v="4"/>
    <x v="4"/>
    <x v="13"/>
    <x v="1"/>
    <n v="3.3772119467766135E-2"/>
  </r>
  <r>
    <x v="1"/>
    <x v="1"/>
    <x v="4"/>
    <x v="4"/>
    <x v="11"/>
    <x v="1"/>
    <n v="0.38"/>
  </r>
  <r>
    <x v="1"/>
    <x v="1"/>
    <x v="4"/>
    <x v="5"/>
    <x v="7"/>
    <x v="1"/>
    <n v="1.6439999999999999"/>
  </r>
  <r>
    <x v="1"/>
    <x v="1"/>
    <x v="4"/>
    <x v="5"/>
    <x v="8"/>
    <x v="1"/>
    <n v="2.1540000000000004"/>
  </r>
  <r>
    <x v="1"/>
    <x v="1"/>
    <x v="4"/>
    <x v="5"/>
    <x v="9"/>
    <x v="1"/>
    <n v="0.999"/>
  </r>
  <r>
    <x v="1"/>
    <x v="1"/>
    <x v="4"/>
    <x v="5"/>
    <x v="14"/>
    <x v="1"/>
    <n v="35.548999999999999"/>
  </r>
  <r>
    <x v="1"/>
    <x v="1"/>
    <x v="4"/>
    <x v="5"/>
    <x v="10"/>
    <x v="1"/>
    <n v="1.2009999999999998"/>
  </r>
  <r>
    <x v="1"/>
    <x v="1"/>
    <x v="4"/>
    <x v="5"/>
    <x v="13"/>
    <x v="1"/>
    <n v="2.4899999999999993"/>
  </r>
  <r>
    <x v="1"/>
    <x v="1"/>
    <x v="4"/>
    <x v="5"/>
    <x v="11"/>
    <x v="1"/>
    <n v="25.198999999999998"/>
  </r>
  <r>
    <x v="1"/>
    <x v="1"/>
    <x v="4"/>
    <x v="5"/>
    <x v="12"/>
    <x v="1"/>
    <n v="0.80300000000000005"/>
  </r>
  <r>
    <x v="1"/>
    <x v="1"/>
    <x v="4"/>
    <x v="6"/>
    <x v="7"/>
    <x v="1"/>
    <n v="0.97762750377414287"/>
  </r>
  <r>
    <x v="1"/>
    <x v="1"/>
    <x v="4"/>
    <x v="6"/>
    <x v="8"/>
    <x v="1"/>
    <n v="0.84"/>
  </r>
  <r>
    <x v="1"/>
    <x v="1"/>
    <x v="4"/>
    <x v="6"/>
    <x v="9"/>
    <x v="1"/>
    <n v="0.42300000000000004"/>
  </r>
  <r>
    <x v="1"/>
    <x v="1"/>
    <x v="4"/>
    <x v="6"/>
    <x v="14"/>
    <x v="1"/>
    <n v="11.295999999999999"/>
  </r>
  <r>
    <x v="1"/>
    <x v="1"/>
    <x v="4"/>
    <x v="6"/>
    <x v="10"/>
    <x v="1"/>
    <n v="2.0999999999999998E-2"/>
  </r>
  <r>
    <x v="1"/>
    <x v="1"/>
    <x v="4"/>
    <x v="6"/>
    <x v="13"/>
    <x v="1"/>
    <n v="12.346865079365081"/>
  </r>
  <r>
    <x v="1"/>
    <x v="1"/>
    <x v="4"/>
    <x v="6"/>
    <x v="11"/>
    <x v="1"/>
    <n v="79.844999999999999"/>
  </r>
  <r>
    <x v="1"/>
    <x v="1"/>
    <x v="4"/>
    <x v="6"/>
    <x v="12"/>
    <x v="1"/>
    <n v="0.48578212980051483"/>
  </r>
  <r>
    <x v="1"/>
    <x v="1"/>
    <x v="4"/>
    <x v="7"/>
    <x v="7"/>
    <x v="1"/>
    <n v="0.1"/>
  </r>
  <r>
    <x v="1"/>
    <x v="1"/>
    <x v="4"/>
    <x v="7"/>
    <x v="14"/>
    <x v="1"/>
    <n v="3.34"/>
  </r>
  <r>
    <x v="1"/>
    <x v="1"/>
    <x v="4"/>
    <x v="7"/>
    <x v="10"/>
    <x v="1"/>
    <n v="3.0000000000000001E-3"/>
  </r>
  <r>
    <x v="1"/>
    <x v="1"/>
    <x v="4"/>
    <x v="7"/>
    <x v="13"/>
    <x v="1"/>
    <n v="0.78200000000000003"/>
  </r>
  <r>
    <x v="1"/>
    <x v="1"/>
    <x v="4"/>
    <x v="7"/>
    <x v="11"/>
    <x v="1"/>
    <n v="0.05"/>
  </r>
  <r>
    <x v="1"/>
    <x v="1"/>
    <x v="4"/>
    <x v="7"/>
    <x v="12"/>
    <x v="1"/>
    <n v="7.2999999999999995E-2"/>
  </r>
  <r>
    <x v="1"/>
    <x v="1"/>
    <x v="4"/>
    <x v="8"/>
    <x v="7"/>
    <x v="1"/>
    <n v="4.2439999999999998"/>
  </r>
  <r>
    <x v="1"/>
    <x v="1"/>
    <x v="4"/>
    <x v="8"/>
    <x v="8"/>
    <x v="1"/>
    <n v="0.71000000000000008"/>
  </r>
  <r>
    <x v="1"/>
    <x v="1"/>
    <x v="4"/>
    <x v="8"/>
    <x v="9"/>
    <x v="1"/>
    <n v="0.34200000000000003"/>
  </r>
  <r>
    <x v="1"/>
    <x v="1"/>
    <x v="4"/>
    <x v="8"/>
    <x v="14"/>
    <x v="1"/>
    <n v="12.840999999999998"/>
  </r>
  <r>
    <x v="1"/>
    <x v="1"/>
    <x v="4"/>
    <x v="8"/>
    <x v="10"/>
    <x v="1"/>
    <n v="8.5999999999999993E-2"/>
  </r>
  <r>
    <x v="1"/>
    <x v="1"/>
    <x v="4"/>
    <x v="8"/>
    <x v="13"/>
    <x v="1"/>
    <n v="8.7043804911015989"/>
  </r>
  <r>
    <x v="1"/>
    <x v="1"/>
    <x v="4"/>
    <x v="8"/>
    <x v="11"/>
    <x v="1"/>
    <n v="122.137"/>
  </r>
  <r>
    <x v="1"/>
    <x v="1"/>
    <x v="4"/>
    <x v="8"/>
    <x v="12"/>
    <x v="1"/>
    <n v="0.42400000000000004"/>
  </r>
  <r>
    <x v="1"/>
    <x v="1"/>
    <x v="4"/>
    <x v="9"/>
    <x v="7"/>
    <x v="1"/>
    <n v="4.7110000000000003"/>
  </r>
  <r>
    <x v="1"/>
    <x v="1"/>
    <x v="4"/>
    <x v="9"/>
    <x v="8"/>
    <x v="1"/>
    <n v="3.2450000000000001"/>
  </r>
  <r>
    <x v="1"/>
    <x v="1"/>
    <x v="4"/>
    <x v="9"/>
    <x v="9"/>
    <x v="1"/>
    <n v="1.6099999999999999"/>
  </r>
  <r>
    <x v="1"/>
    <x v="1"/>
    <x v="4"/>
    <x v="9"/>
    <x v="14"/>
    <x v="1"/>
    <n v="10.121"/>
  </r>
  <r>
    <x v="1"/>
    <x v="1"/>
    <x v="4"/>
    <x v="9"/>
    <x v="10"/>
    <x v="1"/>
    <n v="0.31599999999999995"/>
  </r>
  <r>
    <x v="1"/>
    <x v="1"/>
    <x v="4"/>
    <x v="9"/>
    <x v="11"/>
    <x v="1"/>
    <n v="8.5429999999999993"/>
  </r>
  <r>
    <x v="1"/>
    <x v="1"/>
    <x v="4"/>
    <x v="9"/>
    <x v="12"/>
    <x v="1"/>
    <n v="0.92300000000000004"/>
  </r>
  <r>
    <x v="1"/>
    <x v="1"/>
    <x v="5"/>
    <x v="0"/>
    <x v="7"/>
    <x v="1"/>
    <n v="0.09"/>
  </r>
  <r>
    <x v="1"/>
    <x v="1"/>
    <x v="5"/>
    <x v="0"/>
    <x v="8"/>
    <x v="1"/>
    <n v="8.4000000000000005E-2"/>
  </r>
  <r>
    <x v="1"/>
    <x v="1"/>
    <x v="5"/>
    <x v="0"/>
    <x v="9"/>
    <x v="1"/>
    <n v="1.2999999999999999E-2"/>
  </r>
  <r>
    <x v="1"/>
    <x v="1"/>
    <x v="5"/>
    <x v="0"/>
    <x v="14"/>
    <x v="1"/>
    <n v="190.63628639999999"/>
  </r>
  <r>
    <x v="1"/>
    <x v="1"/>
    <x v="5"/>
    <x v="0"/>
    <x v="10"/>
    <x v="1"/>
    <n v="1.5799999999999998"/>
  </r>
  <r>
    <x v="1"/>
    <x v="1"/>
    <x v="5"/>
    <x v="0"/>
    <x v="13"/>
    <x v="1"/>
    <n v="10.928484000000001"/>
  </r>
  <r>
    <x v="1"/>
    <x v="1"/>
    <x v="5"/>
    <x v="0"/>
    <x v="11"/>
    <x v="1"/>
    <n v="28.916"/>
  </r>
  <r>
    <x v="1"/>
    <x v="1"/>
    <x v="5"/>
    <x v="0"/>
    <x v="12"/>
    <x v="1"/>
    <n v="5.5999999999999994E-2"/>
  </r>
  <r>
    <x v="1"/>
    <x v="1"/>
    <x v="5"/>
    <x v="1"/>
    <x v="7"/>
    <x v="1"/>
    <n v="4.7E-2"/>
  </r>
  <r>
    <x v="1"/>
    <x v="1"/>
    <x v="5"/>
    <x v="1"/>
    <x v="8"/>
    <x v="1"/>
    <n v="0.65100000000000002"/>
  </r>
  <r>
    <x v="1"/>
    <x v="1"/>
    <x v="5"/>
    <x v="1"/>
    <x v="14"/>
    <x v="1"/>
    <n v="63.4161"/>
  </r>
  <r>
    <x v="1"/>
    <x v="1"/>
    <x v="5"/>
    <x v="1"/>
    <x v="10"/>
    <x v="1"/>
    <n v="1.2892000000000001"/>
  </r>
  <r>
    <x v="1"/>
    <x v="1"/>
    <x v="5"/>
    <x v="1"/>
    <x v="13"/>
    <x v="1"/>
    <n v="3.5"/>
  </r>
  <r>
    <x v="1"/>
    <x v="1"/>
    <x v="5"/>
    <x v="1"/>
    <x v="11"/>
    <x v="1"/>
    <n v="0.46310000000000001"/>
  </r>
  <r>
    <x v="1"/>
    <x v="1"/>
    <x v="5"/>
    <x v="1"/>
    <x v="12"/>
    <x v="1"/>
    <n v="0.10450000000000001"/>
  </r>
  <r>
    <x v="1"/>
    <x v="1"/>
    <x v="5"/>
    <x v="2"/>
    <x v="7"/>
    <x v="1"/>
    <n v="0.5"/>
  </r>
  <r>
    <x v="1"/>
    <x v="1"/>
    <x v="5"/>
    <x v="2"/>
    <x v="8"/>
    <x v="1"/>
    <n v="2.2789999999999999"/>
  </r>
  <r>
    <x v="1"/>
    <x v="1"/>
    <x v="5"/>
    <x v="2"/>
    <x v="9"/>
    <x v="1"/>
    <n v="1.2E-2"/>
  </r>
  <r>
    <x v="1"/>
    <x v="1"/>
    <x v="5"/>
    <x v="2"/>
    <x v="14"/>
    <x v="1"/>
    <n v="107.99131800000001"/>
  </r>
  <r>
    <x v="1"/>
    <x v="1"/>
    <x v="5"/>
    <x v="2"/>
    <x v="10"/>
    <x v="1"/>
    <n v="0.33439999999999998"/>
  </r>
  <r>
    <x v="1"/>
    <x v="1"/>
    <x v="5"/>
    <x v="2"/>
    <x v="13"/>
    <x v="1"/>
    <n v="13.158035999999999"/>
  </r>
  <r>
    <x v="1"/>
    <x v="1"/>
    <x v="5"/>
    <x v="2"/>
    <x v="11"/>
    <x v="1"/>
    <n v="4.9180000000000001"/>
  </r>
  <r>
    <x v="1"/>
    <x v="1"/>
    <x v="5"/>
    <x v="2"/>
    <x v="12"/>
    <x v="1"/>
    <n v="8.6999999999999994E-2"/>
  </r>
  <r>
    <x v="1"/>
    <x v="1"/>
    <x v="5"/>
    <x v="3"/>
    <x v="7"/>
    <x v="1"/>
    <n v="3.105"/>
  </r>
  <r>
    <x v="1"/>
    <x v="1"/>
    <x v="5"/>
    <x v="3"/>
    <x v="8"/>
    <x v="1"/>
    <n v="1.96"/>
  </r>
  <r>
    <x v="1"/>
    <x v="1"/>
    <x v="5"/>
    <x v="3"/>
    <x v="9"/>
    <x v="1"/>
    <n v="0.46300000000000002"/>
  </r>
  <r>
    <x v="1"/>
    <x v="1"/>
    <x v="5"/>
    <x v="3"/>
    <x v="14"/>
    <x v="1"/>
    <n v="54.179999999999993"/>
  </r>
  <r>
    <x v="1"/>
    <x v="1"/>
    <x v="5"/>
    <x v="3"/>
    <x v="10"/>
    <x v="1"/>
    <n v="5.0340000000000007"/>
  </r>
  <r>
    <x v="1"/>
    <x v="1"/>
    <x v="5"/>
    <x v="3"/>
    <x v="13"/>
    <x v="1"/>
    <n v="1.5909400000000002"/>
  </r>
  <r>
    <x v="1"/>
    <x v="1"/>
    <x v="5"/>
    <x v="3"/>
    <x v="11"/>
    <x v="1"/>
    <n v="8.2949999999999982"/>
  </r>
  <r>
    <x v="1"/>
    <x v="1"/>
    <x v="5"/>
    <x v="3"/>
    <x v="12"/>
    <x v="1"/>
    <n v="9.5000000000000001E-2"/>
  </r>
  <r>
    <x v="1"/>
    <x v="1"/>
    <x v="5"/>
    <x v="4"/>
    <x v="7"/>
    <x v="1"/>
    <n v="1.4999999999999999E-2"/>
  </r>
  <r>
    <x v="1"/>
    <x v="1"/>
    <x v="5"/>
    <x v="4"/>
    <x v="8"/>
    <x v="1"/>
    <n v="2.4E-2"/>
  </r>
  <r>
    <x v="1"/>
    <x v="1"/>
    <x v="5"/>
    <x v="4"/>
    <x v="14"/>
    <x v="1"/>
    <n v="30.472000000000001"/>
  </r>
  <r>
    <x v="1"/>
    <x v="1"/>
    <x v="5"/>
    <x v="4"/>
    <x v="10"/>
    <x v="1"/>
    <n v="6.0000000000000001E-3"/>
  </r>
  <r>
    <x v="1"/>
    <x v="1"/>
    <x v="5"/>
    <x v="4"/>
    <x v="13"/>
    <x v="1"/>
    <n v="1.5492959805837712"/>
  </r>
  <r>
    <x v="1"/>
    <x v="1"/>
    <x v="5"/>
    <x v="4"/>
    <x v="11"/>
    <x v="1"/>
    <n v="12.175000000000001"/>
  </r>
  <r>
    <x v="1"/>
    <x v="1"/>
    <x v="5"/>
    <x v="4"/>
    <x v="12"/>
    <x v="1"/>
    <n v="3.8690000000000002"/>
  </r>
  <r>
    <x v="1"/>
    <x v="1"/>
    <x v="5"/>
    <x v="5"/>
    <x v="7"/>
    <x v="1"/>
    <n v="0.18599999999999997"/>
  </r>
  <r>
    <x v="1"/>
    <x v="1"/>
    <x v="5"/>
    <x v="5"/>
    <x v="8"/>
    <x v="1"/>
    <n v="2.5480000000000005"/>
  </r>
  <r>
    <x v="1"/>
    <x v="1"/>
    <x v="5"/>
    <x v="5"/>
    <x v="9"/>
    <x v="1"/>
    <n v="0.81499999999999995"/>
  </r>
  <r>
    <x v="1"/>
    <x v="1"/>
    <x v="5"/>
    <x v="5"/>
    <x v="14"/>
    <x v="1"/>
    <n v="14.093"/>
  </r>
  <r>
    <x v="1"/>
    <x v="1"/>
    <x v="5"/>
    <x v="5"/>
    <x v="10"/>
    <x v="1"/>
    <n v="0.98199999999999998"/>
  </r>
  <r>
    <x v="1"/>
    <x v="1"/>
    <x v="5"/>
    <x v="5"/>
    <x v="13"/>
    <x v="1"/>
    <n v="1.0469999999999999"/>
  </r>
  <r>
    <x v="1"/>
    <x v="1"/>
    <x v="5"/>
    <x v="5"/>
    <x v="11"/>
    <x v="1"/>
    <n v="46.906999999999996"/>
  </r>
  <r>
    <x v="1"/>
    <x v="1"/>
    <x v="5"/>
    <x v="5"/>
    <x v="12"/>
    <x v="1"/>
    <n v="0.24199999999999999"/>
  </r>
  <r>
    <x v="1"/>
    <x v="1"/>
    <x v="5"/>
    <x v="6"/>
    <x v="7"/>
    <x v="1"/>
    <n v="2.3193984513109083"/>
  </r>
  <r>
    <x v="1"/>
    <x v="1"/>
    <x v="5"/>
    <x v="6"/>
    <x v="8"/>
    <x v="1"/>
    <n v="0.28999999999999998"/>
  </r>
  <r>
    <x v="1"/>
    <x v="1"/>
    <x v="5"/>
    <x v="6"/>
    <x v="9"/>
    <x v="1"/>
    <n v="0.184"/>
  </r>
  <r>
    <x v="1"/>
    <x v="1"/>
    <x v="5"/>
    <x v="6"/>
    <x v="14"/>
    <x v="1"/>
    <n v="8.44"/>
  </r>
  <r>
    <x v="1"/>
    <x v="1"/>
    <x v="5"/>
    <x v="6"/>
    <x v="13"/>
    <x v="1"/>
    <n v="25.177191597690094"/>
  </r>
  <r>
    <x v="1"/>
    <x v="1"/>
    <x v="5"/>
    <x v="6"/>
    <x v="11"/>
    <x v="1"/>
    <n v="134.25500000000002"/>
  </r>
  <r>
    <x v="1"/>
    <x v="1"/>
    <x v="5"/>
    <x v="6"/>
    <x v="12"/>
    <x v="1"/>
    <n v="0.70266103234469413"/>
  </r>
  <r>
    <x v="1"/>
    <x v="1"/>
    <x v="5"/>
    <x v="7"/>
    <x v="7"/>
    <x v="1"/>
    <n v="0.05"/>
  </r>
  <r>
    <x v="1"/>
    <x v="1"/>
    <x v="5"/>
    <x v="7"/>
    <x v="8"/>
    <x v="1"/>
    <n v="5.5E-2"/>
  </r>
  <r>
    <x v="1"/>
    <x v="1"/>
    <x v="5"/>
    <x v="7"/>
    <x v="9"/>
    <x v="1"/>
    <n v="0.28999999999999998"/>
  </r>
  <r>
    <x v="1"/>
    <x v="1"/>
    <x v="5"/>
    <x v="7"/>
    <x v="14"/>
    <x v="1"/>
    <n v="8.2489999999999988"/>
  </r>
  <r>
    <x v="1"/>
    <x v="1"/>
    <x v="5"/>
    <x v="7"/>
    <x v="10"/>
    <x v="1"/>
    <n v="1.7999999999999999E-2"/>
  </r>
  <r>
    <x v="1"/>
    <x v="1"/>
    <x v="5"/>
    <x v="7"/>
    <x v="13"/>
    <x v="1"/>
    <n v="3.6216860838455194"/>
  </r>
  <r>
    <x v="1"/>
    <x v="1"/>
    <x v="5"/>
    <x v="7"/>
    <x v="11"/>
    <x v="1"/>
    <n v="44.658999999999999"/>
  </r>
  <r>
    <x v="1"/>
    <x v="1"/>
    <x v="5"/>
    <x v="7"/>
    <x v="12"/>
    <x v="1"/>
    <n v="9.3505076226065714E-2"/>
  </r>
  <r>
    <x v="1"/>
    <x v="1"/>
    <x v="5"/>
    <x v="8"/>
    <x v="7"/>
    <x v="1"/>
    <n v="8.3710000000000004"/>
  </r>
  <r>
    <x v="1"/>
    <x v="1"/>
    <x v="5"/>
    <x v="8"/>
    <x v="8"/>
    <x v="1"/>
    <n v="0.61"/>
  </r>
  <r>
    <x v="1"/>
    <x v="1"/>
    <x v="5"/>
    <x v="8"/>
    <x v="9"/>
    <x v="1"/>
    <n v="0.49399999999999999"/>
  </r>
  <r>
    <x v="1"/>
    <x v="1"/>
    <x v="5"/>
    <x v="8"/>
    <x v="14"/>
    <x v="1"/>
    <n v="10.14"/>
  </r>
  <r>
    <x v="1"/>
    <x v="1"/>
    <x v="5"/>
    <x v="8"/>
    <x v="10"/>
    <x v="1"/>
    <n v="0.15300000000000002"/>
  </r>
  <r>
    <x v="1"/>
    <x v="1"/>
    <x v="5"/>
    <x v="8"/>
    <x v="13"/>
    <x v="1"/>
    <n v="6.8190000000000008"/>
  </r>
  <r>
    <x v="1"/>
    <x v="1"/>
    <x v="5"/>
    <x v="8"/>
    <x v="11"/>
    <x v="1"/>
    <n v="188.49199999999999"/>
  </r>
  <r>
    <x v="1"/>
    <x v="1"/>
    <x v="5"/>
    <x v="8"/>
    <x v="12"/>
    <x v="1"/>
    <n v="0.35600000000000004"/>
  </r>
  <r>
    <x v="1"/>
    <x v="1"/>
    <x v="5"/>
    <x v="9"/>
    <x v="7"/>
    <x v="1"/>
    <n v="2.4059999999999997"/>
  </r>
  <r>
    <x v="1"/>
    <x v="1"/>
    <x v="5"/>
    <x v="9"/>
    <x v="8"/>
    <x v="1"/>
    <n v="0.28499999999999998"/>
  </r>
  <r>
    <x v="1"/>
    <x v="1"/>
    <x v="5"/>
    <x v="9"/>
    <x v="9"/>
    <x v="1"/>
    <n v="0.54800000000000004"/>
  </r>
  <r>
    <x v="1"/>
    <x v="1"/>
    <x v="5"/>
    <x v="9"/>
    <x v="14"/>
    <x v="1"/>
    <n v="8.902000000000001"/>
  </r>
  <r>
    <x v="1"/>
    <x v="1"/>
    <x v="5"/>
    <x v="9"/>
    <x v="10"/>
    <x v="1"/>
    <n v="1.0999999999999999E-2"/>
  </r>
  <r>
    <x v="1"/>
    <x v="1"/>
    <x v="5"/>
    <x v="9"/>
    <x v="11"/>
    <x v="1"/>
    <n v="82.760999999999996"/>
  </r>
  <r>
    <x v="1"/>
    <x v="1"/>
    <x v="5"/>
    <x v="9"/>
    <x v="12"/>
    <x v="1"/>
    <n v="0.63721302722904427"/>
  </r>
  <r>
    <x v="1"/>
    <x v="1"/>
    <x v="6"/>
    <x v="0"/>
    <x v="7"/>
    <x v="1"/>
    <n v="0.109"/>
  </r>
  <r>
    <x v="1"/>
    <x v="1"/>
    <x v="6"/>
    <x v="0"/>
    <x v="8"/>
    <x v="1"/>
    <n v="2.4159999999999999"/>
  </r>
  <r>
    <x v="1"/>
    <x v="1"/>
    <x v="6"/>
    <x v="0"/>
    <x v="9"/>
    <x v="1"/>
    <n v="3.77"/>
  </r>
  <r>
    <x v="1"/>
    <x v="1"/>
    <x v="6"/>
    <x v="0"/>
    <x v="14"/>
    <x v="1"/>
    <n v="59.928876000000002"/>
  </r>
  <r>
    <x v="1"/>
    <x v="1"/>
    <x v="6"/>
    <x v="0"/>
    <x v="10"/>
    <x v="1"/>
    <n v="5.6999999999999995E-2"/>
  </r>
  <r>
    <x v="1"/>
    <x v="1"/>
    <x v="6"/>
    <x v="0"/>
    <x v="13"/>
    <x v="1"/>
    <n v="3.0427110000000006"/>
  </r>
  <r>
    <x v="1"/>
    <x v="1"/>
    <x v="6"/>
    <x v="0"/>
    <x v="11"/>
    <x v="1"/>
    <n v="34.011000000000003"/>
  </r>
  <r>
    <x v="1"/>
    <x v="1"/>
    <x v="6"/>
    <x v="0"/>
    <x v="12"/>
    <x v="1"/>
    <n v="3.7999999999999999E-2"/>
  </r>
  <r>
    <x v="1"/>
    <x v="1"/>
    <x v="6"/>
    <x v="1"/>
    <x v="7"/>
    <x v="1"/>
    <n v="0.03"/>
  </r>
  <r>
    <x v="1"/>
    <x v="1"/>
    <x v="6"/>
    <x v="1"/>
    <x v="8"/>
    <x v="1"/>
    <n v="0.315"/>
  </r>
  <r>
    <x v="1"/>
    <x v="1"/>
    <x v="6"/>
    <x v="1"/>
    <x v="9"/>
    <x v="1"/>
    <n v="51.954599999999999"/>
  </r>
  <r>
    <x v="1"/>
    <x v="1"/>
    <x v="6"/>
    <x v="1"/>
    <x v="14"/>
    <x v="1"/>
    <n v="79.99475000000001"/>
  </r>
  <r>
    <x v="1"/>
    <x v="1"/>
    <x v="6"/>
    <x v="1"/>
    <x v="10"/>
    <x v="1"/>
    <n v="1.5114000000000003"/>
  </r>
  <r>
    <x v="1"/>
    <x v="1"/>
    <x v="6"/>
    <x v="1"/>
    <x v="13"/>
    <x v="1"/>
    <n v="17.839000000000002"/>
  </r>
  <r>
    <x v="1"/>
    <x v="1"/>
    <x v="6"/>
    <x v="1"/>
    <x v="11"/>
    <x v="1"/>
    <n v="130.41160000000002"/>
  </r>
  <r>
    <x v="1"/>
    <x v="1"/>
    <x v="6"/>
    <x v="2"/>
    <x v="7"/>
    <x v="1"/>
    <n v="0.52500000000000002"/>
  </r>
  <r>
    <x v="1"/>
    <x v="1"/>
    <x v="6"/>
    <x v="2"/>
    <x v="8"/>
    <x v="1"/>
    <n v="0.99399999999999999"/>
  </r>
  <r>
    <x v="1"/>
    <x v="1"/>
    <x v="6"/>
    <x v="2"/>
    <x v="9"/>
    <x v="1"/>
    <n v="57.241500000000002"/>
  </r>
  <r>
    <x v="1"/>
    <x v="1"/>
    <x v="6"/>
    <x v="2"/>
    <x v="14"/>
    <x v="1"/>
    <n v="52.44284085000001"/>
  </r>
  <r>
    <x v="1"/>
    <x v="1"/>
    <x v="6"/>
    <x v="2"/>
    <x v="10"/>
    <x v="1"/>
    <n v="3.1862999999999997"/>
  </r>
  <r>
    <x v="1"/>
    <x v="1"/>
    <x v="6"/>
    <x v="2"/>
    <x v="13"/>
    <x v="1"/>
    <n v="15.892795000000001"/>
  </r>
  <r>
    <x v="1"/>
    <x v="1"/>
    <x v="6"/>
    <x v="2"/>
    <x v="11"/>
    <x v="1"/>
    <n v="6.9"/>
  </r>
  <r>
    <x v="1"/>
    <x v="1"/>
    <x v="6"/>
    <x v="2"/>
    <x v="12"/>
    <x v="1"/>
    <n v="0.29699999999999999"/>
  </r>
  <r>
    <x v="1"/>
    <x v="1"/>
    <x v="6"/>
    <x v="3"/>
    <x v="7"/>
    <x v="1"/>
    <n v="5.7459999999999996"/>
  </r>
  <r>
    <x v="1"/>
    <x v="1"/>
    <x v="6"/>
    <x v="3"/>
    <x v="8"/>
    <x v="1"/>
    <n v="4.8050000000000006"/>
  </r>
  <r>
    <x v="1"/>
    <x v="1"/>
    <x v="6"/>
    <x v="3"/>
    <x v="9"/>
    <x v="1"/>
    <n v="24.398999999999997"/>
  </r>
  <r>
    <x v="1"/>
    <x v="1"/>
    <x v="6"/>
    <x v="3"/>
    <x v="14"/>
    <x v="1"/>
    <n v="82.2"/>
  </r>
  <r>
    <x v="1"/>
    <x v="1"/>
    <x v="6"/>
    <x v="3"/>
    <x v="10"/>
    <x v="1"/>
    <n v="0.52400000000000002"/>
  </r>
  <r>
    <x v="1"/>
    <x v="1"/>
    <x v="6"/>
    <x v="3"/>
    <x v="13"/>
    <x v="1"/>
    <n v="7.3364200000000004"/>
  </r>
  <r>
    <x v="1"/>
    <x v="1"/>
    <x v="6"/>
    <x v="3"/>
    <x v="11"/>
    <x v="1"/>
    <n v="3.84"/>
  </r>
  <r>
    <x v="1"/>
    <x v="1"/>
    <x v="6"/>
    <x v="3"/>
    <x v="12"/>
    <x v="1"/>
    <n v="0.10100000000000001"/>
  </r>
  <r>
    <x v="1"/>
    <x v="1"/>
    <x v="6"/>
    <x v="4"/>
    <x v="8"/>
    <x v="1"/>
    <n v="0.12"/>
  </r>
  <r>
    <x v="1"/>
    <x v="1"/>
    <x v="6"/>
    <x v="4"/>
    <x v="9"/>
    <x v="1"/>
    <n v="1.1599999999999999"/>
  </r>
  <r>
    <x v="1"/>
    <x v="1"/>
    <x v="6"/>
    <x v="4"/>
    <x v="14"/>
    <x v="1"/>
    <n v="31.834000000000003"/>
  </r>
  <r>
    <x v="1"/>
    <x v="1"/>
    <x v="6"/>
    <x v="4"/>
    <x v="10"/>
    <x v="1"/>
    <n v="0.17"/>
  </r>
  <r>
    <x v="1"/>
    <x v="1"/>
    <x v="6"/>
    <x v="4"/>
    <x v="11"/>
    <x v="1"/>
    <n v="60.582999999999998"/>
  </r>
  <r>
    <x v="1"/>
    <x v="1"/>
    <x v="6"/>
    <x v="5"/>
    <x v="7"/>
    <x v="1"/>
    <n v="0.36699999999999999"/>
  </r>
  <r>
    <x v="1"/>
    <x v="1"/>
    <x v="6"/>
    <x v="5"/>
    <x v="8"/>
    <x v="1"/>
    <n v="0.86199999999999999"/>
  </r>
  <r>
    <x v="1"/>
    <x v="1"/>
    <x v="6"/>
    <x v="5"/>
    <x v="9"/>
    <x v="1"/>
    <n v="2.641"/>
  </r>
  <r>
    <x v="1"/>
    <x v="1"/>
    <x v="6"/>
    <x v="5"/>
    <x v="14"/>
    <x v="1"/>
    <n v="14.165000000000001"/>
  </r>
  <r>
    <x v="1"/>
    <x v="1"/>
    <x v="6"/>
    <x v="5"/>
    <x v="10"/>
    <x v="1"/>
    <n v="0.34599999999999997"/>
  </r>
  <r>
    <x v="1"/>
    <x v="1"/>
    <x v="6"/>
    <x v="5"/>
    <x v="13"/>
    <x v="1"/>
    <n v="3.4260000000000002"/>
  </r>
  <r>
    <x v="1"/>
    <x v="1"/>
    <x v="6"/>
    <x v="5"/>
    <x v="11"/>
    <x v="1"/>
    <n v="179.61000000000004"/>
  </r>
  <r>
    <x v="1"/>
    <x v="1"/>
    <x v="6"/>
    <x v="5"/>
    <x v="12"/>
    <x v="1"/>
    <n v="0.224"/>
  </r>
  <r>
    <x v="1"/>
    <x v="1"/>
    <x v="6"/>
    <x v="6"/>
    <x v="7"/>
    <x v="1"/>
    <n v="0.40205953711528508"/>
  </r>
  <r>
    <x v="1"/>
    <x v="1"/>
    <x v="6"/>
    <x v="6"/>
    <x v="8"/>
    <x v="1"/>
    <n v="0.14000000000000001"/>
  </r>
  <r>
    <x v="1"/>
    <x v="1"/>
    <x v="6"/>
    <x v="6"/>
    <x v="9"/>
    <x v="1"/>
    <n v="10.72"/>
  </r>
  <r>
    <x v="1"/>
    <x v="1"/>
    <x v="6"/>
    <x v="6"/>
    <x v="14"/>
    <x v="1"/>
    <n v="3.24"/>
  </r>
  <r>
    <x v="1"/>
    <x v="1"/>
    <x v="6"/>
    <x v="6"/>
    <x v="10"/>
    <x v="1"/>
    <n v="6.0000000000000001E-3"/>
  </r>
  <r>
    <x v="1"/>
    <x v="1"/>
    <x v="6"/>
    <x v="6"/>
    <x v="13"/>
    <x v="1"/>
    <n v="39.361776643267383"/>
  </r>
  <r>
    <x v="1"/>
    <x v="1"/>
    <x v="6"/>
    <x v="6"/>
    <x v="11"/>
    <x v="1"/>
    <n v="92.790999999999983"/>
  </r>
  <r>
    <x v="1"/>
    <x v="1"/>
    <x v="6"/>
    <x v="6"/>
    <x v="12"/>
    <x v="1"/>
    <n v="0.91640948173650327"/>
  </r>
  <r>
    <x v="1"/>
    <x v="1"/>
    <x v="6"/>
    <x v="7"/>
    <x v="7"/>
    <x v="1"/>
    <n v="4.8019999999999996"/>
  </r>
  <r>
    <x v="1"/>
    <x v="1"/>
    <x v="6"/>
    <x v="7"/>
    <x v="8"/>
    <x v="1"/>
    <n v="0.45"/>
  </r>
  <r>
    <x v="1"/>
    <x v="1"/>
    <x v="6"/>
    <x v="7"/>
    <x v="9"/>
    <x v="1"/>
    <n v="4.4000000000000004"/>
  </r>
  <r>
    <x v="1"/>
    <x v="1"/>
    <x v="6"/>
    <x v="7"/>
    <x v="14"/>
    <x v="1"/>
    <n v="11.3"/>
  </r>
  <r>
    <x v="1"/>
    <x v="1"/>
    <x v="6"/>
    <x v="7"/>
    <x v="10"/>
    <x v="1"/>
    <n v="3.1E-2"/>
  </r>
  <r>
    <x v="1"/>
    <x v="1"/>
    <x v="6"/>
    <x v="7"/>
    <x v="13"/>
    <x v="1"/>
    <n v="2.9789999999999996"/>
  </r>
  <r>
    <x v="1"/>
    <x v="1"/>
    <x v="6"/>
    <x v="7"/>
    <x v="11"/>
    <x v="1"/>
    <n v="118.35300000000001"/>
  </r>
  <r>
    <x v="1"/>
    <x v="1"/>
    <x v="6"/>
    <x v="7"/>
    <x v="12"/>
    <x v="1"/>
    <n v="1.1260798513752945"/>
  </r>
  <r>
    <x v="1"/>
    <x v="1"/>
    <x v="6"/>
    <x v="8"/>
    <x v="7"/>
    <x v="1"/>
    <n v="4.3980000000000006"/>
  </r>
  <r>
    <x v="1"/>
    <x v="1"/>
    <x v="6"/>
    <x v="8"/>
    <x v="8"/>
    <x v="1"/>
    <n v="1.089"/>
  </r>
  <r>
    <x v="1"/>
    <x v="1"/>
    <x v="6"/>
    <x v="8"/>
    <x v="9"/>
    <x v="1"/>
    <n v="2.0459999999999998"/>
  </r>
  <r>
    <x v="1"/>
    <x v="1"/>
    <x v="6"/>
    <x v="8"/>
    <x v="14"/>
    <x v="1"/>
    <n v="12.963999999999999"/>
  </r>
  <r>
    <x v="1"/>
    <x v="1"/>
    <x v="6"/>
    <x v="8"/>
    <x v="10"/>
    <x v="1"/>
    <n v="4.9000000000000002E-2"/>
  </r>
  <r>
    <x v="1"/>
    <x v="1"/>
    <x v="6"/>
    <x v="8"/>
    <x v="13"/>
    <x v="1"/>
    <n v="7.6394776570048313"/>
  </r>
  <r>
    <x v="1"/>
    <x v="1"/>
    <x v="6"/>
    <x v="8"/>
    <x v="11"/>
    <x v="1"/>
    <n v="192.619"/>
  </r>
  <r>
    <x v="1"/>
    <x v="1"/>
    <x v="6"/>
    <x v="8"/>
    <x v="12"/>
    <x v="1"/>
    <n v="0.26900000000000002"/>
  </r>
  <r>
    <x v="1"/>
    <x v="1"/>
    <x v="6"/>
    <x v="9"/>
    <x v="7"/>
    <x v="1"/>
    <n v="1.252"/>
  </r>
  <r>
    <x v="1"/>
    <x v="1"/>
    <x v="6"/>
    <x v="9"/>
    <x v="8"/>
    <x v="1"/>
    <n v="0.123"/>
  </r>
  <r>
    <x v="1"/>
    <x v="1"/>
    <x v="6"/>
    <x v="9"/>
    <x v="9"/>
    <x v="1"/>
    <n v="4.9180000000000001"/>
  </r>
  <r>
    <x v="1"/>
    <x v="1"/>
    <x v="6"/>
    <x v="9"/>
    <x v="14"/>
    <x v="1"/>
    <n v="15.768999999999998"/>
  </r>
  <r>
    <x v="1"/>
    <x v="1"/>
    <x v="6"/>
    <x v="9"/>
    <x v="10"/>
    <x v="1"/>
    <n v="0.13700000000000001"/>
  </r>
  <r>
    <x v="1"/>
    <x v="1"/>
    <x v="6"/>
    <x v="9"/>
    <x v="11"/>
    <x v="1"/>
    <n v="53.351999999999997"/>
  </r>
  <r>
    <x v="1"/>
    <x v="1"/>
    <x v="6"/>
    <x v="9"/>
    <x v="12"/>
    <x v="1"/>
    <n v="0.3392234424608338"/>
  </r>
  <r>
    <x v="1"/>
    <x v="1"/>
    <x v="7"/>
    <x v="0"/>
    <x v="7"/>
    <x v="1"/>
    <n v="0.14099999999999999"/>
  </r>
  <r>
    <x v="1"/>
    <x v="1"/>
    <x v="7"/>
    <x v="0"/>
    <x v="8"/>
    <x v="1"/>
    <n v="0.35599999999999998"/>
  </r>
  <r>
    <x v="1"/>
    <x v="1"/>
    <x v="7"/>
    <x v="0"/>
    <x v="9"/>
    <x v="1"/>
    <n v="4.7959999999999994"/>
  </r>
  <r>
    <x v="1"/>
    <x v="1"/>
    <x v="7"/>
    <x v="0"/>
    <x v="14"/>
    <x v="1"/>
    <n v="72.216244799999998"/>
  </r>
  <r>
    <x v="1"/>
    <x v="1"/>
    <x v="7"/>
    <x v="0"/>
    <x v="10"/>
    <x v="1"/>
    <n v="2.4369999999999998"/>
  </r>
  <r>
    <x v="1"/>
    <x v="1"/>
    <x v="7"/>
    <x v="0"/>
    <x v="13"/>
    <x v="1"/>
    <n v="4.3964549999999996"/>
  </r>
  <r>
    <x v="1"/>
    <x v="1"/>
    <x v="7"/>
    <x v="0"/>
    <x v="11"/>
    <x v="1"/>
    <n v="72.430000000000007"/>
  </r>
  <r>
    <x v="1"/>
    <x v="1"/>
    <x v="7"/>
    <x v="0"/>
    <x v="12"/>
    <x v="1"/>
    <n v="0.14699999999999999"/>
  </r>
  <r>
    <x v="1"/>
    <x v="1"/>
    <x v="7"/>
    <x v="1"/>
    <x v="7"/>
    <x v="1"/>
    <n v="1.1179999999999999"/>
  </r>
  <r>
    <x v="1"/>
    <x v="1"/>
    <x v="7"/>
    <x v="1"/>
    <x v="8"/>
    <x v="1"/>
    <n v="0.64500000000000002"/>
  </r>
  <r>
    <x v="1"/>
    <x v="1"/>
    <x v="7"/>
    <x v="1"/>
    <x v="9"/>
    <x v="1"/>
    <n v="132.13256999999999"/>
  </r>
  <r>
    <x v="1"/>
    <x v="1"/>
    <x v="7"/>
    <x v="1"/>
    <x v="14"/>
    <x v="1"/>
    <n v="126.79480000000002"/>
  </r>
  <r>
    <x v="1"/>
    <x v="1"/>
    <x v="7"/>
    <x v="1"/>
    <x v="10"/>
    <x v="1"/>
    <n v="6.6000000000000008E-3"/>
  </r>
  <r>
    <x v="1"/>
    <x v="1"/>
    <x v="7"/>
    <x v="1"/>
    <x v="13"/>
    <x v="1"/>
    <n v="4.2770000000000001"/>
  </r>
  <r>
    <x v="1"/>
    <x v="1"/>
    <x v="7"/>
    <x v="1"/>
    <x v="11"/>
    <x v="1"/>
    <n v="69.485900000000001"/>
  </r>
  <r>
    <x v="1"/>
    <x v="1"/>
    <x v="7"/>
    <x v="1"/>
    <x v="12"/>
    <x v="1"/>
    <n v="0.29590000000000005"/>
  </r>
  <r>
    <x v="1"/>
    <x v="1"/>
    <x v="7"/>
    <x v="2"/>
    <x v="7"/>
    <x v="1"/>
    <n v="0.35899999999999999"/>
  </r>
  <r>
    <x v="1"/>
    <x v="1"/>
    <x v="7"/>
    <x v="2"/>
    <x v="8"/>
    <x v="1"/>
    <n v="0.34700000000000003"/>
  </r>
  <r>
    <x v="1"/>
    <x v="1"/>
    <x v="7"/>
    <x v="2"/>
    <x v="9"/>
    <x v="1"/>
    <n v="51.484999999999999"/>
  </r>
  <r>
    <x v="1"/>
    <x v="1"/>
    <x v="7"/>
    <x v="2"/>
    <x v="14"/>
    <x v="1"/>
    <n v="49.63956120000001"/>
  </r>
  <r>
    <x v="1"/>
    <x v="1"/>
    <x v="7"/>
    <x v="2"/>
    <x v="10"/>
    <x v="1"/>
    <n v="1.0773000000000001"/>
  </r>
  <r>
    <x v="1"/>
    <x v="1"/>
    <x v="7"/>
    <x v="2"/>
    <x v="13"/>
    <x v="1"/>
    <n v="6.6395649999999993"/>
  </r>
  <r>
    <x v="1"/>
    <x v="1"/>
    <x v="7"/>
    <x v="2"/>
    <x v="11"/>
    <x v="1"/>
    <n v="33.412999999999997"/>
  </r>
  <r>
    <x v="1"/>
    <x v="1"/>
    <x v="7"/>
    <x v="2"/>
    <x v="12"/>
    <x v="1"/>
    <n v="8.7999999999999995E-2"/>
  </r>
  <r>
    <x v="1"/>
    <x v="1"/>
    <x v="7"/>
    <x v="3"/>
    <x v="7"/>
    <x v="1"/>
    <n v="4.4409999999999998"/>
  </r>
  <r>
    <x v="1"/>
    <x v="1"/>
    <x v="7"/>
    <x v="3"/>
    <x v="8"/>
    <x v="1"/>
    <n v="1.1399999999999999"/>
  </r>
  <r>
    <x v="1"/>
    <x v="1"/>
    <x v="7"/>
    <x v="3"/>
    <x v="9"/>
    <x v="1"/>
    <n v="17.8"/>
  </r>
  <r>
    <x v="1"/>
    <x v="1"/>
    <x v="7"/>
    <x v="3"/>
    <x v="14"/>
    <x v="1"/>
    <n v="69.209999999999994"/>
  </r>
  <r>
    <x v="1"/>
    <x v="1"/>
    <x v="7"/>
    <x v="3"/>
    <x v="10"/>
    <x v="1"/>
    <n v="0.25800000000000001"/>
  </r>
  <r>
    <x v="1"/>
    <x v="1"/>
    <x v="7"/>
    <x v="3"/>
    <x v="13"/>
    <x v="1"/>
    <n v="12.474930000000001"/>
  </r>
  <r>
    <x v="1"/>
    <x v="1"/>
    <x v="7"/>
    <x v="3"/>
    <x v="11"/>
    <x v="1"/>
    <n v="90.147999999999996"/>
  </r>
  <r>
    <x v="1"/>
    <x v="1"/>
    <x v="7"/>
    <x v="3"/>
    <x v="12"/>
    <x v="1"/>
    <n v="0.22700000000000004"/>
  </r>
  <r>
    <x v="1"/>
    <x v="1"/>
    <x v="7"/>
    <x v="4"/>
    <x v="9"/>
    <x v="1"/>
    <n v="112.151"/>
  </r>
  <r>
    <x v="1"/>
    <x v="1"/>
    <x v="7"/>
    <x v="4"/>
    <x v="14"/>
    <x v="1"/>
    <n v="32.307000000000002"/>
  </r>
  <r>
    <x v="1"/>
    <x v="1"/>
    <x v="7"/>
    <x v="4"/>
    <x v="10"/>
    <x v="1"/>
    <n v="7.2999999999999995E-2"/>
  </r>
  <r>
    <x v="1"/>
    <x v="1"/>
    <x v="7"/>
    <x v="4"/>
    <x v="13"/>
    <x v="1"/>
    <n v="0.15830681000515373"/>
  </r>
  <r>
    <x v="1"/>
    <x v="1"/>
    <x v="7"/>
    <x v="4"/>
    <x v="11"/>
    <x v="1"/>
    <n v="43.379999999999995"/>
  </r>
  <r>
    <x v="1"/>
    <x v="1"/>
    <x v="7"/>
    <x v="4"/>
    <x v="12"/>
    <x v="1"/>
    <n v="1.0999999999999999E-2"/>
  </r>
  <r>
    <x v="1"/>
    <x v="1"/>
    <x v="7"/>
    <x v="5"/>
    <x v="7"/>
    <x v="1"/>
    <n v="3.8970000000000002"/>
  </r>
  <r>
    <x v="1"/>
    <x v="1"/>
    <x v="7"/>
    <x v="5"/>
    <x v="8"/>
    <x v="1"/>
    <n v="0.84699999999999998"/>
  </r>
  <r>
    <x v="1"/>
    <x v="1"/>
    <x v="7"/>
    <x v="5"/>
    <x v="9"/>
    <x v="1"/>
    <n v="2.4300000000000002"/>
  </r>
  <r>
    <x v="1"/>
    <x v="1"/>
    <x v="7"/>
    <x v="5"/>
    <x v="14"/>
    <x v="1"/>
    <n v="13.86"/>
  </r>
  <r>
    <x v="1"/>
    <x v="1"/>
    <x v="7"/>
    <x v="5"/>
    <x v="10"/>
    <x v="1"/>
    <n v="6.0000000000000001E-3"/>
  </r>
  <r>
    <x v="1"/>
    <x v="1"/>
    <x v="7"/>
    <x v="5"/>
    <x v="13"/>
    <x v="1"/>
    <n v="3.2310000000000003"/>
  </r>
  <r>
    <x v="1"/>
    <x v="1"/>
    <x v="7"/>
    <x v="5"/>
    <x v="11"/>
    <x v="1"/>
    <n v="176.99599999999998"/>
  </r>
  <r>
    <x v="1"/>
    <x v="1"/>
    <x v="7"/>
    <x v="5"/>
    <x v="12"/>
    <x v="1"/>
    <n v="0.97500000000000009"/>
  </r>
  <r>
    <x v="1"/>
    <x v="1"/>
    <x v="7"/>
    <x v="6"/>
    <x v="6"/>
    <x v="1"/>
    <n v="2.5325717034453729E-2"/>
  </r>
  <r>
    <x v="1"/>
    <x v="1"/>
    <x v="7"/>
    <x v="6"/>
    <x v="7"/>
    <x v="1"/>
    <n v="0.17499999999999999"/>
  </r>
  <r>
    <x v="1"/>
    <x v="1"/>
    <x v="7"/>
    <x v="6"/>
    <x v="8"/>
    <x v="1"/>
    <n v="0.255"/>
  </r>
  <r>
    <x v="1"/>
    <x v="1"/>
    <x v="7"/>
    <x v="6"/>
    <x v="9"/>
    <x v="1"/>
    <n v="0.67500000000000004"/>
  </r>
  <r>
    <x v="1"/>
    <x v="1"/>
    <x v="7"/>
    <x v="6"/>
    <x v="14"/>
    <x v="1"/>
    <n v="8.23"/>
  </r>
  <r>
    <x v="1"/>
    <x v="1"/>
    <x v="7"/>
    <x v="6"/>
    <x v="13"/>
    <x v="1"/>
    <n v="52.967440371621613"/>
  </r>
  <r>
    <x v="1"/>
    <x v="1"/>
    <x v="7"/>
    <x v="6"/>
    <x v="11"/>
    <x v="1"/>
    <n v="184.63200000000001"/>
  </r>
  <r>
    <x v="1"/>
    <x v="1"/>
    <x v="7"/>
    <x v="6"/>
    <x v="12"/>
    <x v="1"/>
    <n v="3.4782608695652186"/>
  </r>
  <r>
    <x v="1"/>
    <x v="1"/>
    <x v="7"/>
    <x v="7"/>
    <x v="7"/>
    <x v="1"/>
    <n v="0.29500000000000004"/>
  </r>
  <r>
    <x v="1"/>
    <x v="1"/>
    <x v="7"/>
    <x v="7"/>
    <x v="8"/>
    <x v="1"/>
    <n v="0.04"/>
  </r>
  <r>
    <x v="1"/>
    <x v="1"/>
    <x v="7"/>
    <x v="7"/>
    <x v="9"/>
    <x v="1"/>
    <n v="2.2105000000000001"/>
  </r>
  <r>
    <x v="1"/>
    <x v="1"/>
    <x v="7"/>
    <x v="7"/>
    <x v="14"/>
    <x v="1"/>
    <n v="9.14"/>
  </r>
  <r>
    <x v="1"/>
    <x v="1"/>
    <x v="7"/>
    <x v="7"/>
    <x v="10"/>
    <x v="1"/>
    <n v="6.0000000000000001E-3"/>
  </r>
  <r>
    <x v="1"/>
    <x v="1"/>
    <x v="7"/>
    <x v="7"/>
    <x v="13"/>
    <x v="1"/>
    <n v="14.489285801938889"/>
  </r>
  <r>
    <x v="1"/>
    <x v="1"/>
    <x v="7"/>
    <x v="7"/>
    <x v="11"/>
    <x v="1"/>
    <n v="47.968999999999994"/>
  </r>
  <r>
    <x v="1"/>
    <x v="1"/>
    <x v="7"/>
    <x v="7"/>
    <x v="12"/>
    <x v="1"/>
    <n v="1.5555650842266462"/>
  </r>
  <r>
    <x v="1"/>
    <x v="1"/>
    <x v="7"/>
    <x v="8"/>
    <x v="7"/>
    <x v="1"/>
    <n v="4.1550000000000002"/>
  </r>
  <r>
    <x v="1"/>
    <x v="1"/>
    <x v="7"/>
    <x v="8"/>
    <x v="8"/>
    <x v="1"/>
    <n v="0.16500000000000001"/>
  </r>
  <r>
    <x v="1"/>
    <x v="1"/>
    <x v="7"/>
    <x v="8"/>
    <x v="9"/>
    <x v="1"/>
    <n v="0.85899999999999999"/>
  </r>
  <r>
    <x v="1"/>
    <x v="1"/>
    <x v="7"/>
    <x v="8"/>
    <x v="14"/>
    <x v="1"/>
    <n v="16.16"/>
  </r>
  <r>
    <x v="1"/>
    <x v="1"/>
    <x v="7"/>
    <x v="8"/>
    <x v="10"/>
    <x v="1"/>
    <n v="1.0999999999999999E-2"/>
  </r>
  <r>
    <x v="1"/>
    <x v="1"/>
    <x v="7"/>
    <x v="8"/>
    <x v="13"/>
    <x v="1"/>
    <n v="3.5190000000000001"/>
  </r>
  <r>
    <x v="1"/>
    <x v="1"/>
    <x v="7"/>
    <x v="8"/>
    <x v="11"/>
    <x v="1"/>
    <n v="233.30799999999999"/>
  </r>
  <r>
    <x v="1"/>
    <x v="1"/>
    <x v="7"/>
    <x v="8"/>
    <x v="12"/>
    <x v="1"/>
    <n v="0.35400000000000004"/>
  </r>
  <r>
    <x v="1"/>
    <x v="1"/>
    <x v="7"/>
    <x v="9"/>
    <x v="7"/>
    <x v="1"/>
    <n v="1.8050000000000002"/>
  </r>
  <r>
    <x v="1"/>
    <x v="1"/>
    <x v="7"/>
    <x v="9"/>
    <x v="8"/>
    <x v="1"/>
    <n v="0.113"/>
  </r>
  <r>
    <x v="1"/>
    <x v="1"/>
    <x v="7"/>
    <x v="9"/>
    <x v="9"/>
    <x v="1"/>
    <n v="0.95900000000000007"/>
  </r>
  <r>
    <x v="1"/>
    <x v="1"/>
    <x v="7"/>
    <x v="9"/>
    <x v="14"/>
    <x v="1"/>
    <n v="9.1039999999999992"/>
  </r>
  <r>
    <x v="1"/>
    <x v="1"/>
    <x v="7"/>
    <x v="9"/>
    <x v="10"/>
    <x v="1"/>
    <n v="8.8999999999999996E-2"/>
  </r>
  <r>
    <x v="1"/>
    <x v="1"/>
    <x v="7"/>
    <x v="9"/>
    <x v="11"/>
    <x v="1"/>
    <n v="84.203400000000002"/>
  </r>
  <r>
    <x v="1"/>
    <x v="1"/>
    <x v="7"/>
    <x v="9"/>
    <x v="12"/>
    <x v="1"/>
    <n v="0.19127524092727807"/>
  </r>
  <r>
    <x v="1"/>
    <x v="1"/>
    <x v="8"/>
    <x v="0"/>
    <x v="7"/>
    <x v="1"/>
    <n v="0.30599999999999999"/>
  </r>
  <r>
    <x v="1"/>
    <x v="1"/>
    <x v="8"/>
    <x v="0"/>
    <x v="8"/>
    <x v="1"/>
    <n v="1.17"/>
  </r>
  <r>
    <x v="1"/>
    <x v="1"/>
    <x v="8"/>
    <x v="0"/>
    <x v="9"/>
    <x v="1"/>
    <n v="6.32"/>
  </r>
  <r>
    <x v="1"/>
    <x v="1"/>
    <x v="8"/>
    <x v="0"/>
    <x v="14"/>
    <x v="1"/>
    <n v="63.913852800000001"/>
  </r>
  <r>
    <x v="1"/>
    <x v="1"/>
    <x v="8"/>
    <x v="0"/>
    <x v="10"/>
    <x v="1"/>
    <n v="0.14399999999999999"/>
  </r>
  <r>
    <x v="1"/>
    <x v="1"/>
    <x v="8"/>
    <x v="0"/>
    <x v="13"/>
    <x v="1"/>
    <n v="12.168702"/>
  </r>
  <r>
    <x v="1"/>
    <x v="1"/>
    <x v="8"/>
    <x v="0"/>
    <x v="11"/>
    <x v="1"/>
    <n v="56.694000000000003"/>
  </r>
  <r>
    <x v="1"/>
    <x v="1"/>
    <x v="8"/>
    <x v="0"/>
    <x v="12"/>
    <x v="1"/>
    <n v="0.317"/>
  </r>
  <r>
    <x v="1"/>
    <x v="1"/>
    <x v="8"/>
    <x v="1"/>
    <x v="7"/>
    <x v="1"/>
    <n v="0.17"/>
  </r>
  <r>
    <x v="1"/>
    <x v="1"/>
    <x v="8"/>
    <x v="1"/>
    <x v="9"/>
    <x v="1"/>
    <n v="90.931459999999987"/>
  </r>
  <r>
    <x v="1"/>
    <x v="1"/>
    <x v="8"/>
    <x v="1"/>
    <x v="14"/>
    <x v="1"/>
    <n v="44.918500000000002"/>
  </r>
  <r>
    <x v="1"/>
    <x v="1"/>
    <x v="8"/>
    <x v="1"/>
    <x v="10"/>
    <x v="1"/>
    <n v="1.1044"/>
  </r>
  <r>
    <x v="1"/>
    <x v="1"/>
    <x v="8"/>
    <x v="1"/>
    <x v="13"/>
    <x v="1"/>
    <n v="22.612000000000002"/>
  </r>
  <r>
    <x v="1"/>
    <x v="1"/>
    <x v="8"/>
    <x v="1"/>
    <x v="11"/>
    <x v="1"/>
    <n v="27.549500000000005"/>
  </r>
  <r>
    <x v="1"/>
    <x v="1"/>
    <x v="8"/>
    <x v="1"/>
    <x v="12"/>
    <x v="1"/>
    <n v="4.6200000000000005E-2"/>
  </r>
  <r>
    <x v="1"/>
    <x v="1"/>
    <x v="8"/>
    <x v="2"/>
    <x v="7"/>
    <x v="1"/>
    <n v="0.21100000000000002"/>
  </r>
  <r>
    <x v="1"/>
    <x v="1"/>
    <x v="8"/>
    <x v="2"/>
    <x v="8"/>
    <x v="1"/>
    <n v="0.23"/>
  </r>
  <r>
    <x v="1"/>
    <x v="1"/>
    <x v="8"/>
    <x v="2"/>
    <x v="9"/>
    <x v="1"/>
    <n v="0.65999999999999992"/>
  </r>
  <r>
    <x v="1"/>
    <x v="1"/>
    <x v="8"/>
    <x v="2"/>
    <x v="14"/>
    <x v="1"/>
    <n v="61.63749"/>
  </r>
  <r>
    <x v="1"/>
    <x v="1"/>
    <x v="8"/>
    <x v="2"/>
    <x v="10"/>
    <x v="1"/>
    <n v="4.0716999999999999"/>
  </r>
  <r>
    <x v="1"/>
    <x v="1"/>
    <x v="8"/>
    <x v="2"/>
    <x v="13"/>
    <x v="1"/>
    <n v="12.071359999999999"/>
  </r>
  <r>
    <x v="1"/>
    <x v="1"/>
    <x v="8"/>
    <x v="2"/>
    <x v="11"/>
    <x v="1"/>
    <n v="46.878"/>
  </r>
  <r>
    <x v="1"/>
    <x v="1"/>
    <x v="8"/>
    <x v="2"/>
    <x v="12"/>
    <x v="1"/>
    <n v="5.8999999999999997E-2"/>
  </r>
  <r>
    <x v="1"/>
    <x v="1"/>
    <x v="8"/>
    <x v="3"/>
    <x v="6"/>
    <x v="1"/>
    <n v="4.2999999999999997E-2"/>
  </r>
  <r>
    <x v="1"/>
    <x v="1"/>
    <x v="8"/>
    <x v="3"/>
    <x v="7"/>
    <x v="1"/>
    <n v="4.165"/>
  </r>
  <r>
    <x v="1"/>
    <x v="1"/>
    <x v="8"/>
    <x v="3"/>
    <x v="8"/>
    <x v="1"/>
    <n v="1.857"/>
  </r>
  <r>
    <x v="1"/>
    <x v="1"/>
    <x v="8"/>
    <x v="3"/>
    <x v="9"/>
    <x v="1"/>
    <n v="31.827999999999999"/>
  </r>
  <r>
    <x v="1"/>
    <x v="1"/>
    <x v="8"/>
    <x v="3"/>
    <x v="14"/>
    <x v="1"/>
    <n v="75.33"/>
  </r>
  <r>
    <x v="1"/>
    <x v="1"/>
    <x v="8"/>
    <x v="3"/>
    <x v="10"/>
    <x v="1"/>
    <n v="0.14300000000000002"/>
  </r>
  <r>
    <x v="1"/>
    <x v="1"/>
    <x v="8"/>
    <x v="3"/>
    <x v="13"/>
    <x v="1"/>
    <n v="25.379639999999998"/>
  </r>
  <r>
    <x v="1"/>
    <x v="1"/>
    <x v="8"/>
    <x v="3"/>
    <x v="11"/>
    <x v="1"/>
    <n v="67.650000000000006"/>
  </r>
  <r>
    <x v="1"/>
    <x v="1"/>
    <x v="8"/>
    <x v="3"/>
    <x v="12"/>
    <x v="1"/>
    <n v="0.20400000000000001"/>
  </r>
  <r>
    <x v="1"/>
    <x v="1"/>
    <x v="8"/>
    <x v="4"/>
    <x v="8"/>
    <x v="1"/>
    <n v="0.06"/>
  </r>
  <r>
    <x v="1"/>
    <x v="1"/>
    <x v="8"/>
    <x v="4"/>
    <x v="9"/>
    <x v="1"/>
    <n v="54.93"/>
  </r>
  <r>
    <x v="1"/>
    <x v="1"/>
    <x v="8"/>
    <x v="4"/>
    <x v="14"/>
    <x v="1"/>
    <n v="26.396000000000004"/>
  </r>
  <r>
    <x v="1"/>
    <x v="1"/>
    <x v="8"/>
    <x v="4"/>
    <x v="13"/>
    <x v="1"/>
    <n v="0.12242393307065223"/>
  </r>
  <r>
    <x v="1"/>
    <x v="1"/>
    <x v="8"/>
    <x v="4"/>
    <x v="11"/>
    <x v="1"/>
    <n v="284.38900000000001"/>
  </r>
  <r>
    <x v="1"/>
    <x v="1"/>
    <x v="8"/>
    <x v="5"/>
    <x v="7"/>
    <x v="1"/>
    <n v="0.28700000000000003"/>
  </r>
  <r>
    <x v="1"/>
    <x v="1"/>
    <x v="8"/>
    <x v="5"/>
    <x v="8"/>
    <x v="1"/>
    <n v="0.745"/>
  </r>
  <r>
    <x v="1"/>
    <x v="1"/>
    <x v="8"/>
    <x v="5"/>
    <x v="9"/>
    <x v="1"/>
    <n v="0.38500000000000001"/>
  </r>
  <r>
    <x v="1"/>
    <x v="1"/>
    <x v="8"/>
    <x v="5"/>
    <x v="14"/>
    <x v="1"/>
    <n v="8.5860000000000003"/>
  </r>
  <r>
    <x v="1"/>
    <x v="1"/>
    <x v="8"/>
    <x v="5"/>
    <x v="10"/>
    <x v="1"/>
    <n v="9.6999999999999989E-2"/>
  </r>
  <r>
    <x v="1"/>
    <x v="1"/>
    <x v="8"/>
    <x v="5"/>
    <x v="13"/>
    <x v="1"/>
    <n v="2.875"/>
  </r>
  <r>
    <x v="1"/>
    <x v="1"/>
    <x v="8"/>
    <x v="5"/>
    <x v="11"/>
    <x v="1"/>
    <n v="199.49"/>
  </r>
  <r>
    <x v="1"/>
    <x v="1"/>
    <x v="8"/>
    <x v="5"/>
    <x v="12"/>
    <x v="1"/>
    <n v="0.41100000000000003"/>
  </r>
  <r>
    <x v="1"/>
    <x v="1"/>
    <x v="8"/>
    <x v="6"/>
    <x v="6"/>
    <x v="1"/>
    <n v="0.46893449402604681"/>
  </r>
  <r>
    <x v="1"/>
    <x v="1"/>
    <x v="8"/>
    <x v="6"/>
    <x v="7"/>
    <x v="1"/>
    <n v="0.11900000000000001"/>
  </r>
  <r>
    <x v="1"/>
    <x v="1"/>
    <x v="8"/>
    <x v="6"/>
    <x v="8"/>
    <x v="1"/>
    <n v="0.30100000000000005"/>
  </r>
  <r>
    <x v="1"/>
    <x v="1"/>
    <x v="8"/>
    <x v="6"/>
    <x v="9"/>
    <x v="1"/>
    <n v="4.0339999999999998"/>
  </r>
  <r>
    <x v="1"/>
    <x v="1"/>
    <x v="8"/>
    <x v="6"/>
    <x v="14"/>
    <x v="1"/>
    <n v="10.62"/>
  </r>
  <r>
    <x v="1"/>
    <x v="1"/>
    <x v="8"/>
    <x v="6"/>
    <x v="13"/>
    <x v="1"/>
    <n v="47.584245569620265"/>
  </r>
  <r>
    <x v="1"/>
    <x v="1"/>
    <x v="8"/>
    <x v="6"/>
    <x v="11"/>
    <x v="1"/>
    <n v="219.70699999999999"/>
  </r>
  <r>
    <x v="1"/>
    <x v="1"/>
    <x v="8"/>
    <x v="6"/>
    <x v="12"/>
    <x v="1"/>
    <n v="2.0210647964804402"/>
  </r>
  <r>
    <x v="1"/>
    <x v="1"/>
    <x v="8"/>
    <x v="7"/>
    <x v="7"/>
    <x v="1"/>
    <n v="4.4640000000000004"/>
  </r>
  <r>
    <x v="1"/>
    <x v="1"/>
    <x v="8"/>
    <x v="7"/>
    <x v="8"/>
    <x v="1"/>
    <n v="0.21"/>
  </r>
  <r>
    <x v="1"/>
    <x v="1"/>
    <x v="8"/>
    <x v="7"/>
    <x v="9"/>
    <x v="1"/>
    <n v="0.24100000000000002"/>
  </r>
  <r>
    <x v="1"/>
    <x v="1"/>
    <x v="8"/>
    <x v="7"/>
    <x v="14"/>
    <x v="1"/>
    <n v="5.8479999999999999"/>
  </r>
  <r>
    <x v="1"/>
    <x v="1"/>
    <x v="8"/>
    <x v="7"/>
    <x v="10"/>
    <x v="1"/>
    <n v="4.0000000000000001E-3"/>
  </r>
  <r>
    <x v="1"/>
    <x v="1"/>
    <x v="8"/>
    <x v="7"/>
    <x v="13"/>
    <x v="1"/>
    <n v="18.654625836203707"/>
  </r>
  <r>
    <x v="1"/>
    <x v="1"/>
    <x v="8"/>
    <x v="7"/>
    <x v="11"/>
    <x v="1"/>
    <n v="111.729"/>
  </r>
  <r>
    <x v="1"/>
    <x v="1"/>
    <x v="8"/>
    <x v="7"/>
    <x v="12"/>
    <x v="1"/>
    <n v="0.3388409563409564"/>
  </r>
  <r>
    <x v="1"/>
    <x v="1"/>
    <x v="8"/>
    <x v="8"/>
    <x v="7"/>
    <x v="1"/>
    <n v="0.91100000000000003"/>
  </r>
  <r>
    <x v="1"/>
    <x v="1"/>
    <x v="8"/>
    <x v="8"/>
    <x v="8"/>
    <x v="1"/>
    <n v="0.26700000000000002"/>
  </r>
  <r>
    <x v="1"/>
    <x v="1"/>
    <x v="8"/>
    <x v="8"/>
    <x v="9"/>
    <x v="1"/>
    <n v="2.7719999999999998"/>
  </r>
  <r>
    <x v="1"/>
    <x v="1"/>
    <x v="8"/>
    <x v="8"/>
    <x v="14"/>
    <x v="1"/>
    <n v="11.734"/>
  </r>
  <r>
    <x v="1"/>
    <x v="1"/>
    <x v="8"/>
    <x v="8"/>
    <x v="10"/>
    <x v="1"/>
    <n v="1.2E-2"/>
  </r>
  <r>
    <x v="1"/>
    <x v="1"/>
    <x v="8"/>
    <x v="8"/>
    <x v="13"/>
    <x v="1"/>
    <n v="3.0949999999999998"/>
  </r>
  <r>
    <x v="1"/>
    <x v="1"/>
    <x v="8"/>
    <x v="8"/>
    <x v="11"/>
    <x v="1"/>
    <n v="172.934"/>
  </r>
  <r>
    <x v="1"/>
    <x v="1"/>
    <x v="8"/>
    <x v="8"/>
    <x v="12"/>
    <x v="1"/>
    <n v="0.22199999999999998"/>
  </r>
  <r>
    <x v="1"/>
    <x v="1"/>
    <x v="8"/>
    <x v="9"/>
    <x v="7"/>
    <x v="1"/>
    <n v="0.54600000000000004"/>
  </r>
  <r>
    <x v="1"/>
    <x v="1"/>
    <x v="8"/>
    <x v="9"/>
    <x v="9"/>
    <x v="1"/>
    <n v="3.2990000000000004"/>
  </r>
  <r>
    <x v="1"/>
    <x v="1"/>
    <x v="8"/>
    <x v="9"/>
    <x v="14"/>
    <x v="1"/>
    <n v="5.5720000000000001"/>
  </r>
  <r>
    <x v="1"/>
    <x v="1"/>
    <x v="8"/>
    <x v="9"/>
    <x v="10"/>
    <x v="1"/>
    <n v="6.0999999999999999E-2"/>
  </r>
  <r>
    <x v="1"/>
    <x v="1"/>
    <x v="8"/>
    <x v="9"/>
    <x v="11"/>
    <x v="1"/>
    <n v="133.77859999999998"/>
  </r>
  <r>
    <x v="1"/>
    <x v="1"/>
    <x v="8"/>
    <x v="9"/>
    <x v="12"/>
    <x v="1"/>
    <n v="0.53800000000000003"/>
  </r>
  <r>
    <x v="1"/>
    <x v="1"/>
    <x v="9"/>
    <x v="0"/>
    <x v="7"/>
    <x v="1"/>
    <n v="0.20599999999999999"/>
  </r>
  <r>
    <x v="1"/>
    <x v="1"/>
    <x v="9"/>
    <x v="0"/>
    <x v="8"/>
    <x v="1"/>
    <n v="1.0049999999999999"/>
  </r>
  <r>
    <x v="1"/>
    <x v="1"/>
    <x v="9"/>
    <x v="0"/>
    <x v="14"/>
    <x v="1"/>
    <n v="62.27907840000001"/>
  </r>
  <r>
    <x v="1"/>
    <x v="1"/>
    <x v="9"/>
    <x v="0"/>
    <x v="10"/>
    <x v="1"/>
    <n v="0.11"/>
  </r>
  <r>
    <x v="1"/>
    <x v="1"/>
    <x v="9"/>
    <x v="0"/>
    <x v="13"/>
    <x v="1"/>
    <n v="16.031798999999999"/>
  </r>
  <r>
    <x v="1"/>
    <x v="1"/>
    <x v="9"/>
    <x v="0"/>
    <x v="11"/>
    <x v="1"/>
    <n v="20.968"/>
  </r>
  <r>
    <x v="1"/>
    <x v="1"/>
    <x v="9"/>
    <x v="0"/>
    <x v="12"/>
    <x v="1"/>
    <n v="0.16799999999999998"/>
  </r>
  <r>
    <x v="1"/>
    <x v="1"/>
    <x v="9"/>
    <x v="1"/>
    <x v="7"/>
    <x v="1"/>
    <n v="7.6999999999999999E-2"/>
  </r>
  <r>
    <x v="1"/>
    <x v="1"/>
    <x v="9"/>
    <x v="1"/>
    <x v="8"/>
    <x v="1"/>
    <n v="0.04"/>
  </r>
  <r>
    <x v="1"/>
    <x v="1"/>
    <x v="9"/>
    <x v="1"/>
    <x v="14"/>
    <x v="1"/>
    <n v="78.883200000000002"/>
  </r>
  <r>
    <x v="1"/>
    <x v="1"/>
    <x v="9"/>
    <x v="1"/>
    <x v="13"/>
    <x v="1"/>
    <n v="13.898999999999999"/>
  </r>
  <r>
    <x v="1"/>
    <x v="1"/>
    <x v="9"/>
    <x v="1"/>
    <x v="11"/>
    <x v="1"/>
    <n v="40.639299999999999"/>
  </r>
  <r>
    <x v="1"/>
    <x v="1"/>
    <x v="9"/>
    <x v="1"/>
    <x v="12"/>
    <x v="1"/>
    <n v="0.12540000000000001"/>
  </r>
  <r>
    <x v="1"/>
    <x v="1"/>
    <x v="9"/>
    <x v="2"/>
    <x v="7"/>
    <x v="1"/>
    <n v="0.42000000000000004"/>
  </r>
  <r>
    <x v="1"/>
    <x v="1"/>
    <x v="9"/>
    <x v="2"/>
    <x v="8"/>
    <x v="1"/>
    <n v="0.34500000000000003"/>
  </r>
  <r>
    <x v="1"/>
    <x v="1"/>
    <x v="9"/>
    <x v="2"/>
    <x v="14"/>
    <x v="1"/>
    <n v="63.867358200000005"/>
  </r>
  <r>
    <x v="1"/>
    <x v="1"/>
    <x v="9"/>
    <x v="2"/>
    <x v="13"/>
    <x v="1"/>
    <n v="18.869425"/>
  </r>
  <r>
    <x v="1"/>
    <x v="1"/>
    <x v="9"/>
    <x v="2"/>
    <x v="11"/>
    <x v="1"/>
    <n v="0.157"/>
  </r>
  <r>
    <x v="1"/>
    <x v="1"/>
    <x v="9"/>
    <x v="2"/>
    <x v="12"/>
    <x v="1"/>
    <n v="0.129"/>
  </r>
  <r>
    <x v="1"/>
    <x v="1"/>
    <x v="9"/>
    <x v="3"/>
    <x v="7"/>
    <x v="1"/>
    <n v="4.0179999999999998"/>
  </r>
  <r>
    <x v="1"/>
    <x v="1"/>
    <x v="9"/>
    <x v="3"/>
    <x v="8"/>
    <x v="1"/>
    <n v="1.76"/>
  </r>
  <r>
    <x v="1"/>
    <x v="1"/>
    <x v="9"/>
    <x v="3"/>
    <x v="9"/>
    <x v="1"/>
    <n v="0.70100000000000007"/>
  </r>
  <r>
    <x v="1"/>
    <x v="1"/>
    <x v="9"/>
    <x v="3"/>
    <x v="14"/>
    <x v="1"/>
    <n v="67.45"/>
  </r>
  <r>
    <x v="1"/>
    <x v="1"/>
    <x v="9"/>
    <x v="3"/>
    <x v="10"/>
    <x v="1"/>
    <n v="0.879"/>
  </r>
  <r>
    <x v="1"/>
    <x v="1"/>
    <x v="9"/>
    <x v="3"/>
    <x v="13"/>
    <x v="1"/>
    <n v="54.668769999999995"/>
  </r>
  <r>
    <x v="1"/>
    <x v="1"/>
    <x v="9"/>
    <x v="3"/>
    <x v="11"/>
    <x v="1"/>
    <n v="21.552"/>
  </r>
  <r>
    <x v="1"/>
    <x v="1"/>
    <x v="9"/>
    <x v="3"/>
    <x v="12"/>
    <x v="1"/>
    <n v="0.35900000000000004"/>
  </r>
  <r>
    <x v="1"/>
    <x v="1"/>
    <x v="9"/>
    <x v="4"/>
    <x v="7"/>
    <x v="1"/>
    <n v="0.04"/>
  </r>
  <r>
    <x v="1"/>
    <x v="1"/>
    <x v="9"/>
    <x v="4"/>
    <x v="8"/>
    <x v="1"/>
    <n v="1.76"/>
  </r>
  <r>
    <x v="1"/>
    <x v="1"/>
    <x v="9"/>
    <x v="4"/>
    <x v="14"/>
    <x v="1"/>
    <n v="22.15"/>
  </r>
  <r>
    <x v="1"/>
    <x v="1"/>
    <x v="9"/>
    <x v="4"/>
    <x v="13"/>
    <x v="1"/>
    <n v="7.0414869090292385"/>
  </r>
  <r>
    <x v="1"/>
    <x v="1"/>
    <x v="9"/>
    <x v="4"/>
    <x v="11"/>
    <x v="1"/>
    <n v="187.87799999999999"/>
  </r>
  <r>
    <x v="1"/>
    <x v="1"/>
    <x v="9"/>
    <x v="4"/>
    <x v="12"/>
    <x v="1"/>
    <n v="2E-3"/>
  </r>
  <r>
    <x v="1"/>
    <x v="1"/>
    <x v="9"/>
    <x v="5"/>
    <x v="7"/>
    <x v="1"/>
    <n v="1.133"/>
  </r>
  <r>
    <x v="1"/>
    <x v="1"/>
    <x v="9"/>
    <x v="5"/>
    <x v="8"/>
    <x v="1"/>
    <n v="0.70699999999999996"/>
  </r>
  <r>
    <x v="1"/>
    <x v="1"/>
    <x v="9"/>
    <x v="5"/>
    <x v="9"/>
    <x v="1"/>
    <n v="0.21000000000000002"/>
  </r>
  <r>
    <x v="1"/>
    <x v="1"/>
    <x v="9"/>
    <x v="5"/>
    <x v="14"/>
    <x v="1"/>
    <n v="10.635999999999999"/>
  </r>
  <r>
    <x v="1"/>
    <x v="1"/>
    <x v="9"/>
    <x v="5"/>
    <x v="10"/>
    <x v="1"/>
    <n v="2.8000000000000001E-2"/>
  </r>
  <r>
    <x v="1"/>
    <x v="1"/>
    <x v="9"/>
    <x v="5"/>
    <x v="13"/>
    <x v="1"/>
    <n v="7.1749999999999998"/>
  </r>
  <r>
    <x v="1"/>
    <x v="1"/>
    <x v="9"/>
    <x v="5"/>
    <x v="11"/>
    <x v="1"/>
    <n v="29.138999999999999"/>
  </r>
  <r>
    <x v="1"/>
    <x v="1"/>
    <x v="9"/>
    <x v="5"/>
    <x v="12"/>
    <x v="1"/>
    <n v="0.36300000000000004"/>
  </r>
  <r>
    <x v="1"/>
    <x v="1"/>
    <x v="9"/>
    <x v="6"/>
    <x v="6"/>
    <x v="1"/>
    <n v="0.48992311313353221"/>
  </r>
  <r>
    <x v="1"/>
    <x v="1"/>
    <x v="9"/>
    <x v="6"/>
    <x v="7"/>
    <x v="1"/>
    <n v="0.23193618861730916"/>
  </r>
  <r>
    <x v="1"/>
    <x v="1"/>
    <x v="9"/>
    <x v="6"/>
    <x v="8"/>
    <x v="1"/>
    <n v="0.43400000000000005"/>
  </r>
  <r>
    <x v="1"/>
    <x v="1"/>
    <x v="9"/>
    <x v="6"/>
    <x v="9"/>
    <x v="1"/>
    <n v="1.1693595121951221"/>
  </r>
  <r>
    <x v="1"/>
    <x v="1"/>
    <x v="9"/>
    <x v="6"/>
    <x v="14"/>
    <x v="1"/>
    <n v="30.124000000000002"/>
  </r>
  <r>
    <x v="1"/>
    <x v="1"/>
    <x v="9"/>
    <x v="6"/>
    <x v="13"/>
    <x v="1"/>
    <n v="13.612161200412915"/>
  </r>
  <r>
    <x v="1"/>
    <x v="1"/>
    <x v="9"/>
    <x v="6"/>
    <x v="11"/>
    <x v="1"/>
    <n v="154.10500000000002"/>
  </r>
  <r>
    <x v="1"/>
    <x v="1"/>
    <x v="9"/>
    <x v="6"/>
    <x v="12"/>
    <x v="1"/>
    <n v="1.768637227356147"/>
  </r>
  <r>
    <x v="1"/>
    <x v="1"/>
    <x v="9"/>
    <x v="7"/>
    <x v="7"/>
    <x v="1"/>
    <n v="3.6259999999999999"/>
  </r>
  <r>
    <x v="1"/>
    <x v="1"/>
    <x v="9"/>
    <x v="7"/>
    <x v="8"/>
    <x v="1"/>
    <n v="0.52"/>
  </r>
  <r>
    <x v="1"/>
    <x v="1"/>
    <x v="9"/>
    <x v="7"/>
    <x v="9"/>
    <x v="1"/>
    <n v="0.10199999999999999"/>
  </r>
  <r>
    <x v="1"/>
    <x v="1"/>
    <x v="9"/>
    <x v="7"/>
    <x v="14"/>
    <x v="1"/>
    <n v="1.54"/>
  </r>
  <r>
    <x v="1"/>
    <x v="1"/>
    <x v="9"/>
    <x v="7"/>
    <x v="13"/>
    <x v="1"/>
    <n v="3.9647082010292349"/>
  </r>
  <r>
    <x v="1"/>
    <x v="1"/>
    <x v="9"/>
    <x v="7"/>
    <x v="11"/>
    <x v="1"/>
    <n v="178.56200000000001"/>
  </r>
  <r>
    <x v="1"/>
    <x v="1"/>
    <x v="9"/>
    <x v="7"/>
    <x v="12"/>
    <x v="1"/>
    <n v="0.37"/>
  </r>
  <r>
    <x v="1"/>
    <x v="1"/>
    <x v="9"/>
    <x v="8"/>
    <x v="6"/>
    <x v="1"/>
    <n v="0.21201479317524946"/>
  </r>
  <r>
    <x v="1"/>
    <x v="1"/>
    <x v="9"/>
    <x v="8"/>
    <x v="7"/>
    <x v="1"/>
    <n v="3.6310000000000002"/>
  </r>
  <r>
    <x v="1"/>
    <x v="1"/>
    <x v="9"/>
    <x v="8"/>
    <x v="8"/>
    <x v="1"/>
    <n v="0.255"/>
  </r>
  <r>
    <x v="1"/>
    <x v="1"/>
    <x v="9"/>
    <x v="8"/>
    <x v="9"/>
    <x v="1"/>
    <n v="0.23599999999999999"/>
  </r>
  <r>
    <x v="1"/>
    <x v="1"/>
    <x v="9"/>
    <x v="8"/>
    <x v="14"/>
    <x v="1"/>
    <n v="23.214999999999996"/>
  </r>
  <r>
    <x v="1"/>
    <x v="1"/>
    <x v="9"/>
    <x v="8"/>
    <x v="13"/>
    <x v="1"/>
    <n v="8.3947383805904714"/>
  </r>
  <r>
    <x v="1"/>
    <x v="1"/>
    <x v="9"/>
    <x v="8"/>
    <x v="11"/>
    <x v="1"/>
    <n v="61.004000000000005"/>
  </r>
  <r>
    <x v="1"/>
    <x v="1"/>
    <x v="9"/>
    <x v="8"/>
    <x v="12"/>
    <x v="1"/>
    <n v="0.36100000000000004"/>
  </r>
  <r>
    <x v="1"/>
    <x v="1"/>
    <x v="9"/>
    <x v="9"/>
    <x v="7"/>
    <x v="1"/>
    <n v="0.16699999999999998"/>
  </r>
  <r>
    <x v="1"/>
    <x v="1"/>
    <x v="9"/>
    <x v="9"/>
    <x v="8"/>
    <x v="1"/>
    <n v="1.4999999999999999E-2"/>
  </r>
  <r>
    <x v="1"/>
    <x v="1"/>
    <x v="9"/>
    <x v="9"/>
    <x v="9"/>
    <x v="1"/>
    <n v="0.51600000000000001"/>
  </r>
  <r>
    <x v="1"/>
    <x v="1"/>
    <x v="9"/>
    <x v="9"/>
    <x v="14"/>
    <x v="1"/>
    <n v="1.88"/>
  </r>
  <r>
    <x v="1"/>
    <x v="1"/>
    <x v="9"/>
    <x v="9"/>
    <x v="10"/>
    <x v="1"/>
    <n v="7.0000000000000001E-3"/>
  </r>
  <r>
    <x v="1"/>
    <x v="1"/>
    <x v="9"/>
    <x v="9"/>
    <x v="11"/>
    <x v="1"/>
    <n v="84.694999999999993"/>
  </r>
  <r>
    <x v="1"/>
    <x v="1"/>
    <x v="9"/>
    <x v="9"/>
    <x v="12"/>
    <x v="1"/>
    <n v="0.52900000000000003"/>
  </r>
  <r>
    <x v="1"/>
    <x v="1"/>
    <x v="10"/>
    <x v="0"/>
    <x v="7"/>
    <x v="1"/>
    <n v="0.188"/>
  </r>
  <r>
    <x v="1"/>
    <x v="1"/>
    <x v="10"/>
    <x v="0"/>
    <x v="8"/>
    <x v="1"/>
    <n v="1.143"/>
  </r>
  <r>
    <x v="1"/>
    <x v="1"/>
    <x v="10"/>
    <x v="0"/>
    <x v="14"/>
    <x v="1"/>
    <n v="42.361905599999993"/>
  </r>
  <r>
    <x v="1"/>
    <x v="1"/>
    <x v="10"/>
    <x v="0"/>
    <x v="10"/>
    <x v="1"/>
    <n v="8.0000000000000002E-3"/>
  </r>
  <r>
    <x v="1"/>
    <x v="1"/>
    <x v="10"/>
    <x v="0"/>
    <x v="13"/>
    <x v="1"/>
    <n v="2.4418800000000003"/>
  </r>
  <r>
    <x v="1"/>
    <x v="1"/>
    <x v="10"/>
    <x v="0"/>
    <x v="11"/>
    <x v="1"/>
    <n v="0.96299999999999997"/>
  </r>
  <r>
    <x v="1"/>
    <x v="1"/>
    <x v="10"/>
    <x v="0"/>
    <x v="12"/>
    <x v="1"/>
    <n v="4.2999999999999997E-2"/>
  </r>
  <r>
    <x v="1"/>
    <x v="1"/>
    <x v="10"/>
    <x v="1"/>
    <x v="7"/>
    <x v="1"/>
    <n v="0.32600000000000001"/>
  </r>
  <r>
    <x v="1"/>
    <x v="1"/>
    <x v="10"/>
    <x v="1"/>
    <x v="14"/>
    <x v="1"/>
    <n v="101.83250000000001"/>
  </r>
  <r>
    <x v="1"/>
    <x v="1"/>
    <x v="10"/>
    <x v="1"/>
    <x v="13"/>
    <x v="1"/>
    <n v="0.45"/>
  </r>
  <r>
    <x v="1"/>
    <x v="1"/>
    <x v="10"/>
    <x v="1"/>
    <x v="11"/>
    <x v="1"/>
    <n v="0.18590000000000004"/>
  </r>
  <r>
    <x v="1"/>
    <x v="1"/>
    <x v="10"/>
    <x v="1"/>
    <x v="12"/>
    <x v="1"/>
    <n v="2.0900000000000002E-2"/>
  </r>
  <r>
    <x v="1"/>
    <x v="1"/>
    <x v="10"/>
    <x v="2"/>
    <x v="7"/>
    <x v="1"/>
    <n v="0.21700000000000003"/>
  </r>
  <r>
    <x v="1"/>
    <x v="1"/>
    <x v="10"/>
    <x v="2"/>
    <x v="8"/>
    <x v="1"/>
    <n v="8.7000000000000008E-2"/>
  </r>
  <r>
    <x v="1"/>
    <x v="1"/>
    <x v="10"/>
    <x v="2"/>
    <x v="14"/>
    <x v="1"/>
    <n v="65.188860000000005"/>
  </r>
  <r>
    <x v="1"/>
    <x v="1"/>
    <x v="10"/>
    <x v="2"/>
    <x v="13"/>
    <x v="1"/>
    <n v="4.0766200000000001"/>
  </r>
  <r>
    <x v="1"/>
    <x v="1"/>
    <x v="10"/>
    <x v="2"/>
    <x v="11"/>
    <x v="1"/>
    <n v="0.10200000000000001"/>
  </r>
  <r>
    <x v="1"/>
    <x v="1"/>
    <x v="10"/>
    <x v="2"/>
    <x v="12"/>
    <x v="1"/>
    <n v="1.2E-2"/>
  </r>
  <r>
    <x v="1"/>
    <x v="1"/>
    <x v="10"/>
    <x v="3"/>
    <x v="7"/>
    <x v="1"/>
    <n v="1.4829999999999997"/>
  </r>
  <r>
    <x v="1"/>
    <x v="1"/>
    <x v="10"/>
    <x v="3"/>
    <x v="8"/>
    <x v="1"/>
    <n v="1.0899999999999999"/>
  </r>
  <r>
    <x v="1"/>
    <x v="1"/>
    <x v="10"/>
    <x v="3"/>
    <x v="9"/>
    <x v="1"/>
    <n v="0.246"/>
  </r>
  <r>
    <x v="1"/>
    <x v="1"/>
    <x v="10"/>
    <x v="3"/>
    <x v="14"/>
    <x v="1"/>
    <n v="55.734999999999999"/>
  </r>
  <r>
    <x v="1"/>
    <x v="1"/>
    <x v="10"/>
    <x v="3"/>
    <x v="10"/>
    <x v="1"/>
    <n v="0.11899999999999999"/>
  </r>
  <r>
    <x v="1"/>
    <x v="1"/>
    <x v="10"/>
    <x v="3"/>
    <x v="13"/>
    <x v="1"/>
    <n v="11.830260000000001"/>
  </r>
  <r>
    <x v="1"/>
    <x v="1"/>
    <x v="10"/>
    <x v="3"/>
    <x v="11"/>
    <x v="1"/>
    <n v="0.93399999999999994"/>
  </r>
  <r>
    <x v="1"/>
    <x v="1"/>
    <x v="10"/>
    <x v="3"/>
    <x v="12"/>
    <x v="1"/>
    <n v="7.2000000000000008E-2"/>
  </r>
  <r>
    <x v="1"/>
    <x v="1"/>
    <x v="10"/>
    <x v="4"/>
    <x v="7"/>
    <x v="1"/>
    <n v="3.0000000000000001E-3"/>
  </r>
  <r>
    <x v="1"/>
    <x v="1"/>
    <x v="10"/>
    <x v="4"/>
    <x v="8"/>
    <x v="1"/>
    <n v="1.2370000000000001"/>
  </r>
  <r>
    <x v="1"/>
    <x v="1"/>
    <x v="10"/>
    <x v="4"/>
    <x v="14"/>
    <x v="1"/>
    <n v="26.294999999999998"/>
  </r>
  <r>
    <x v="1"/>
    <x v="1"/>
    <x v="10"/>
    <x v="4"/>
    <x v="13"/>
    <x v="1"/>
    <n v="1.9313430820628759"/>
  </r>
  <r>
    <x v="1"/>
    <x v="1"/>
    <x v="10"/>
    <x v="5"/>
    <x v="7"/>
    <x v="1"/>
    <n v="1.4330000000000001"/>
  </r>
  <r>
    <x v="1"/>
    <x v="1"/>
    <x v="10"/>
    <x v="5"/>
    <x v="8"/>
    <x v="1"/>
    <n v="0.93299999999999994"/>
  </r>
  <r>
    <x v="1"/>
    <x v="1"/>
    <x v="10"/>
    <x v="5"/>
    <x v="9"/>
    <x v="1"/>
    <n v="0.251"/>
  </r>
  <r>
    <x v="1"/>
    <x v="1"/>
    <x v="10"/>
    <x v="5"/>
    <x v="14"/>
    <x v="1"/>
    <n v="44.225999999999999"/>
  </r>
  <r>
    <x v="1"/>
    <x v="1"/>
    <x v="10"/>
    <x v="5"/>
    <x v="13"/>
    <x v="1"/>
    <n v="1.5069999999999999"/>
  </r>
  <r>
    <x v="1"/>
    <x v="1"/>
    <x v="10"/>
    <x v="5"/>
    <x v="11"/>
    <x v="1"/>
    <n v="11.067"/>
  </r>
  <r>
    <x v="1"/>
    <x v="1"/>
    <x v="10"/>
    <x v="5"/>
    <x v="12"/>
    <x v="1"/>
    <n v="0.17299999999999999"/>
  </r>
  <r>
    <x v="1"/>
    <x v="1"/>
    <x v="10"/>
    <x v="6"/>
    <x v="7"/>
    <x v="1"/>
    <n v="0.1606144996347699"/>
  </r>
  <r>
    <x v="1"/>
    <x v="1"/>
    <x v="10"/>
    <x v="6"/>
    <x v="8"/>
    <x v="1"/>
    <n v="0.24000000000000002"/>
  </r>
  <r>
    <x v="1"/>
    <x v="1"/>
    <x v="10"/>
    <x v="6"/>
    <x v="9"/>
    <x v="1"/>
    <n v="0.10199999999999999"/>
  </r>
  <r>
    <x v="1"/>
    <x v="1"/>
    <x v="10"/>
    <x v="6"/>
    <x v="14"/>
    <x v="1"/>
    <n v="7.03"/>
  </r>
  <r>
    <x v="1"/>
    <x v="1"/>
    <x v="10"/>
    <x v="6"/>
    <x v="13"/>
    <x v="1"/>
    <n v="7.3802196463680492"/>
  </r>
  <r>
    <x v="1"/>
    <x v="1"/>
    <x v="10"/>
    <x v="6"/>
    <x v="11"/>
    <x v="1"/>
    <n v="22.893999999999998"/>
  </r>
  <r>
    <x v="1"/>
    <x v="1"/>
    <x v="10"/>
    <x v="6"/>
    <x v="12"/>
    <x v="1"/>
    <n v="0.8913928478128359"/>
  </r>
  <r>
    <x v="1"/>
    <x v="1"/>
    <x v="10"/>
    <x v="7"/>
    <x v="7"/>
    <x v="1"/>
    <n v="3.0100000000000002"/>
  </r>
  <r>
    <x v="1"/>
    <x v="1"/>
    <x v="10"/>
    <x v="7"/>
    <x v="8"/>
    <x v="1"/>
    <n v="0.89500000000000002"/>
  </r>
  <r>
    <x v="1"/>
    <x v="1"/>
    <x v="10"/>
    <x v="7"/>
    <x v="9"/>
    <x v="1"/>
    <n v="3.0000000000000001E-3"/>
  </r>
  <r>
    <x v="1"/>
    <x v="1"/>
    <x v="10"/>
    <x v="7"/>
    <x v="14"/>
    <x v="1"/>
    <n v="5.1050000000000004"/>
  </r>
  <r>
    <x v="1"/>
    <x v="1"/>
    <x v="10"/>
    <x v="7"/>
    <x v="13"/>
    <x v="1"/>
    <n v="5.9710142035059715"/>
  </r>
  <r>
    <x v="1"/>
    <x v="1"/>
    <x v="10"/>
    <x v="7"/>
    <x v="11"/>
    <x v="1"/>
    <n v="3.5979999999999999"/>
  </r>
  <r>
    <x v="1"/>
    <x v="1"/>
    <x v="10"/>
    <x v="7"/>
    <x v="12"/>
    <x v="1"/>
    <n v="0.26900000000000002"/>
  </r>
  <r>
    <x v="1"/>
    <x v="1"/>
    <x v="10"/>
    <x v="8"/>
    <x v="7"/>
    <x v="1"/>
    <n v="1.1600000000000001"/>
  </r>
  <r>
    <x v="1"/>
    <x v="1"/>
    <x v="10"/>
    <x v="8"/>
    <x v="8"/>
    <x v="1"/>
    <n v="0.82300000000000006"/>
  </r>
  <r>
    <x v="1"/>
    <x v="1"/>
    <x v="10"/>
    <x v="8"/>
    <x v="9"/>
    <x v="1"/>
    <n v="0.13400000000000001"/>
  </r>
  <r>
    <x v="1"/>
    <x v="1"/>
    <x v="10"/>
    <x v="8"/>
    <x v="14"/>
    <x v="1"/>
    <n v="4.2990000000000004"/>
  </r>
  <r>
    <x v="1"/>
    <x v="1"/>
    <x v="10"/>
    <x v="8"/>
    <x v="13"/>
    <x v="1"/>
    <n v="7.3927639847532696"/>
  </r>
  <r>
    <x v="1"/>
    <x v="1"/>
    <x v="10"/>
    <x v="8"/>
    <x v="11"/>
    <x v="1"/>
    <n v="8.6020000000000003"/>
  </r>
  <r>
    <x v="1"/>
    <x v="1"/>
    <x v="10"/>
    <x v="8"/>
    <x v="12"/>
    <x v="1"/>
    <n v="0.35"/>
  </r>
  <r>
    <x v="1"/>
    <x v="1"/>
    <x v="10"/>
    <x v="9"/>
    <x v="7"/>
    <x v="1"/>
    <n v="2.0999999999999998E-2"/>
  </r>
  <r>
    <x v="1"/>
    <x v="1"/>
    <x v="10"/>
    <x v="9"/>
    <x v="8"/>
    <x v="1"/>
    <n v="3.5000000000000003E-2"/>
  </r>
  <r>
    <x v="1"/>
    <x v="1"/>
    <x v="10"/>
    <x v="9"/>
    <x v="9"/>
    <x v="1"/>
    <n v="0.48499999999999999"/>
  </r>
  <r>
    <x v="1"/>
    <x v="1"/>
    <x v="10"/>
    <x v="9"/>
    <x v="14"/>
    <x v="1"/>
    <n v="1.29"/>
  </r>
  <r>
    <x v="1"/>
    <x v="1"/>
    <x v="10"/>
    <x v="9"/>
    <x v="11"/>
    <x v="1"/>
    <n v="17.820999999999998"/>
  </r>
  <r>
    <x v="1"/>
    <x v="1"/>
    <x v="10"/>
    <x v="9"/>
    <x v="12"/>
    <x v="1"/>
    <n v="0.54469775270944687"/>
  </r>
  <r>
    <x v="1"/>
    <x v="1"/>
    <x v="11"/>
    <x v="0"/>
    <x v="7"/>
    <x v="1"/>
    <n v="0.39300000000000002"/>
  </r>
  <r>
    <x v="1"/>
    <x v="1"/>
    <x v="11"/>
    <x v="0"/>
    <x v="8"/>
    <x v="1"/>
    <n v="0.52500000000000002"/>
  </r>
  <r>
    <x v="1"/>
    <x v="1"/>
    <x v="11"/>
    <x v="0"/>
    <x v="14"/>
    <x v="1"/>
    <n v="152.45470799999998"/>
  </r>
  <r>
    <x v="1"/>
    <x v="1"/>
    <x v="11"/>
    <x v="0"/>
    <x v="10"/>
    <x v="1"/>
    <n v="0.39700000000000002"/>
  </r>
  <r>
    <x v="1"/>
    <x v="1"/>
    <x v="11"/>
    <x v="0"/>
    <x v="13"/>
    <x v="1"/>
    <n v="0.59547600000000012"/>
  </r>
  <r>
    <x v="1"/>
    <x v="1"/>
    <x v="11"/>
    <x v="0"/>
    <x v="11"/>
    <x v="1"/>
    <n v="0.68899999999999995"/>
  </r>
  <r>
    <x v="1"/>
    <x v="1"/>
    <x v="11"/>
    <x v="0"/>
    <x v="12"/>
    <x v="1"/>
    <n v="0.109"/>
  </r>
  <r>
    <x v="1"/>
    <x v="1"/>
    <x v="11"/>
    <x v="1"/>
    <x v="7"/>
    <x v="1"/>
    <n v="8.5000000000000006E-2"/>
  </r>
  <r>
    <x v="1"/>
    <x v="1"/>
    <x v="11"/>
    <x v="1"/>
    <x v="8"/>
    <x v="1"/>
    <n v="1.4999999999999999E-2"/>
  </r>
  <r>
    <x v="1"/>
    <x v="1"/>
    <x v="11"/>
    <x v="1"/>
    <x v="14"/>
    <x v="1"/>
    <n v="2336.5798500000001"/>
  </r>
  <r>
    <x v="1"/>
    <x v="1"/>
    <x v="11"/>
    <x v="1"/>
    <x v="11"/>
    <x v="1"/>
    <n v="1.5400000000000002E-2"/>
  </r>
  <r>
    <x v="1"/>
    <x v="1"/>
    <x v="11"/>
    <x v="1"/>
    <x v="12"/>
    <x v="1"/>
    <n v="6.6000000000000008E-3"/>
  </r>
  <r>
    <x v="1"/>
    <x v="1"/>
    <x v="11"/>
    <x v="2"/>
    <x v="7"/>
    <x v="1"/>
    <n v="0.41099999999999998"/>
  </r>
  <r>
    <x v="1"/>
    <x v="1"/>
    <x v="11"/>
    <x v="2"/>
    <x v="8"/>
    <x v="1"/>
    <n v="0.38200000000000001"/>
  </r>
  <r>
    <x v="1"/>
    <x v="1"/>
    <x v="11"/>
    <x v="2"/>
    <x v="14"/>
    <x v="1"/>
    <n v="61.303966950000003"/>
  </r>
  <r>
    <x v="1"/>
    <x v="1"/>
    <x v="11"/>
    <x v="2"/>
    <x v="10"/>
    <x v="1"/>
    <n v="5.5099999999999996E-2"/>
  </r>
  <r>
    <x v="1"/>
    <x v="1"/>
    <x v="11"/>
    <x v="2"/>
    <x v="13"/>
    <x v="1"/>
    <n v="6.875729999999999"/>
  </r>
  <r>
    <x v="1"/>
    <x v="1"/>
    <x v="11"/>
    <x v="2"/>
    <x v="11"/>
    <x v="1"/>
    <n v="0.22699999999999998"/>
  </r>
  <r>
    <x v="1"/>
    <x v="1"/>
    <x v="11"/>
    <x v="3"/>
    <x v="7"/>
    <x v="1"/>
    <n v="0.65700000000000003"/>
  </r>
  <r>
    <x v="1"/>
    <x v="1"/>
    <x v="11"/>
    <x v="3"/>
    <x v="8"/>
    <x v="1"/>
    <n v="1.51"/>
  </r>
  <r>
    <x v="1"/>
    <x v="1"/>
    <x v="11"/>
    <x v="3"/>
    <x v="9"/>
    <x v="1"/>
    <n v="0.10500000000000001"/>
  </r>
  <r>
    <x v="1"/>
    <x v="1"/>
    <x v="11"/>
    <x v="3"/>
    <x v="14"/>
    <x v="1"/>
    <n v="75.48299999999999"/>
  </r>
  <r>
    <x v="1"/>
    <x v="1"/>
    <x v="11"/>
    <x v="3"/>
    <x v="10"/>
    <x v="1"/>
    <n v="0.21299999999999997"/>
  </r>
  <r>
    <x v="1"/>
    <x v="1"/>
    <x v="11"/>
    <x v="3"/>
    <x v="13"/>
    <x v="1"/>
    <n v="20.026240000000001"/>
  </r>
  <r>
    <x v="1"/>
    <x v="1"/>
    <x v="11"/>
    <x v="3"/>
    <x v="11"/>
    <x v="1"/>
    <n v="0.67800000000000005"/>
  </r>
  <r>
    <x v="1"/>
    <x v="1"/>
    <x v="11"/>
    <x v="3"/>
    <x v="12"/>
    <x v="1"/>
    <n v="0.22700000000000001"/>
  </r>
  <r>
    <x v="1"/>
    <x v="1"/>
    <x v="11"/>
    <x v="4"/>
    <x v="7"/>
    <x v="1"/>
    <n v="1.2E-2"/>
  </r>
  <r>
    <x v="1"/>
    <x v="1"/>
    <x v="11"/>
    <x v="4"/>
    <x v="14"/>
    <x v="1"/>
    <n v="17.556000000000001"/>
  </r>
  <r>
    <x v="1"/>
    <x v="1"/>
    <x v="11"/>
    <x v="4"/>
    <x v="10"/>
    <x v="1"/>
    <n v="5.4999999999999993E-2"/>
  </r>
  <r>
    <x v="1"/>
    <x v="1"/>
    <x v="11"/>
    <x v="4"/>
    <x v="13"/>
    <x v="1"/>
    <n v="7.3876511335738415E-2"/>
  </r>
  <r>
    <x v="1"/>
    <x v="1"/>
    <x v="11"/>
    <x v="4"/>
    <x v="11"/>
    <x v="1"/>
    <n v="0.221"/>
  </r>
  <r>
    <x v="1"/>
    <x v="1"/>
    <x v="11"/>
    <x v="4"/>
    <x v="12"/>
    <x v="1"/>
    <n v="0.77500000000000002"/>
  </r>
  <r>
    <x v="1"/>
    <x v="1"/>
    <x v="11"/>
    <x v="5"/>
    <x v="7"/>
    <x v="1"/>
    <n v="0.76900000000000002"/>
  </r>
  <r>
    <x v="1"/>
    <x v="1"/>
    <x v="11"/>
    <x v="5"/>
    <x v="8"/>
    <x v="1"/>
    <n v="0.96799999999999997"/>
  </r>
  <r>
    <x v="1"/>
    <x v="1"/>
    <x v="11"/>
    <x v="5"/>
    <x v="9"/>
    <x v="1"/>
    <n v="3.9E-2"/>
  </r>
  <r>
    <x v="1"/>
    <x v="1"/>
    <x v="11"/>
    <x v="5"/>
    <x v="14"/>
    <x v="1"/>
    <n v="7.899"/>
  </r>
  <r>
    <x v="1"/>
    <x v="1"/>
    <x v="11"/>
    <x v="5"/>
    <x v="10"/>
    <x v="1"/>
    <n v="0.67299999999999993"/>
  </r>
  <r>
    <x v="1"/>
    <x v="1"/>
    <x v="11"/>
    <x v="5"/>
    <x v="13"/>
    <x v="1"/>
    <n v="4.0229999999999997"/>
  </r>
  <r>
    <x v="1"/>
    <x v="1"/>
    <x v="11"/>
    <x v="5"/>
    <x v="11"/>
    <x v="1"/>
    <n v="4.0019999999999998"/>
  </r>
  <r>
    <x v="1"/>
    <x v="1"/>
    <x v="11"/>
    <x v="5"/>
    <x v="12"/>
    <x v="1"/>
    <n v="0.24200000000000002"/>
  </r>
  <r>
    <x v="1"/>
    <x v="1"/>
    <x v="11"/>
    <x v="6"/>
    <x v="6"/>
    <x v="1"/>
    <n v="2.2963493840985436E-2"/>
  </r>
  <r>
    <x v="1"/>
    <x v="1"/>
    <x v="11"/>
    <x v="6"/>
    <x v="7"/>
    <x v="1"/>
    <n v="0.11261170622003908"/>
  </r>
  <r>
    <x v="1"/>
    <x v="1"/>
    <x v="11"/>
    <x v="6"/>
    <x v="8"/>
    <x v="1"/>
    <n v="0.53500000000000003"/>
  </r>
  <r>
    <x v="1"/>
    <x v="1"/>
    <x v="11"/>
    <x v="6"/>
    <x v="9"/>
    <x v="1"/>
    <n v="0.36499999999999999"/>
  </r>
  <r>
    <x v="1"/>
    <x v="1"/>
    <x v="11"/>
    <x v="6"/>
    <x v="14"/>
    <x v="1"/>
    <n v="10.83"/>
  </r>
  <r>
    <x v="1"/>
    <x v="1"/>
    <x v="11"/>
    <x v="6"/>
    <x v="13"/>
    <x v="1"/>
    <n v="8.1416983834263128"/>
  </r>
  <r>
    <x v="1"/>
    <x v="1"/>
    <x v="11"/>
    <x v="6"/>
    <x v="11"/>
    <x v="1"/>
    <n v="20.468"/>
  </r>
  <r>
    <x v="1"/>
    <x v="1"/>
    <x v="11"/>
    <x v="6"/>
    <x v="12"/>
    <x v="1"/>
    <n v="0.7457517092479311"/>
  </r>
  <r>
    <x v="1"/>
    <x v="1"/>
    <x v="11"/>
    <x v="7"/>
    <x v="7"/>
    <x v="1"/>
    <n v="0.7360000000000001"/>
  </r>
  <r>
    <x v="1"/>
    <x v="1"/>
    <x v="11"/>
    <x v="7"/>
    <x v="8"/>
    <x v="1"/>
    <n v="0.69700000000000006"/>
  </r>
  <r>
    <x v="1"/>
    <x v="1"/>
    <x v="11"/>
    <x v="7"/>
    <x v="9"/>
    <x v="1"/>
    <n v="0.10700000000000001"/>
  </r>
  <r>
    <x v="1"/>
    <x v="1"/>
    <x v="11"/>
    <x v="7"/>
    <x v="14"/>
    <x v="1"/>
    <n v="15.315000000000001"/>
  </r>
  <r>
    <x v="1"/>
    <x v="1"/>
    <x v="11"/>
    <x v="7"/>
    <x v="10"/>
    <x v="1"/>
    <n v="2.3E-2"/>
  </r>
  <r>
    <x v="1"/>
    <x v="1"/>
    <x v="11"/>
    <x v="7"/>
    <x v="13"/>
    <x v="1"/>
    <n v="6.6939017583030971"/>
  </r>
  <r>
    <x v="1"/>
    <x v="1"/>
    <x v="11"/>
    <x v="7"/>
    <x v="11"/>
    <x v="1"/>
    <n v="5.726"/>
  </r>
  <r>
    <x v="1"/>
    <x v="1"/>
    <x v="11"/>
    <x v="7"/>
    <x v="12"/>
    <x v="1"/>
    <n v="0.41599999999999998"/>
  </r>
  <r>
    <x v="1"/>
    <x v="1"/>
    <x v="11"/>
    <x v="8"/>
    <x v="7"/>
    <x v="1"/>
    <n v="2.8510000000000004"/>
  </r>
  <r>
    <x v="1"/>
    <x v="1"/>
    <x v="11"/>
    <x v="8"/>
    <x v="8"/>
    <x v="1"/>
    <n v="4.8000000000000001E-2"/>
  </r>
  <r>
    <x v="1"/>
    <x v="1"/>
    <x v="11"/>
    <x v="8"/>
    <x v="9"/>
    <x v="1"/>
    <n v="0.60899999999999999"/>
  </r>
  <r>
    <x v="1"/>
    <x v="1"/>
    <x v="11"/>
    <x v="8"/>
    <x v="14"/>
    <x v="1"/>
    <n v="14.742999999999999"/>
  </r>
  <r>
    <x v="1"/>
    <x v="1"/>
    <x v="11"/>
    <x v="8"/>
    <x v="13"/>
    <x v="1"/>
    <n v="3.4969999999999994"/>
  </r>
  <r>
    <x v="1"/>
    <x v="1"/>
    <x v="11"/>
    <x v="8"/>
    <x v="11"/>
    <x v="1"/>
    <n v="0.13"/>
  </r>
  <r>
    <x v="1"/>
    <x v="1"/>
    <x v="11"/>
    <x v="8"/>
    <x v="12"/>
    <x v="1"/>
    <n v="0.29599999999999999"/>
  </r>
  <r>
    <x v="1"/>
    <x v="1"/>
    <x v="11"/>
    <x v="9"/>
    <x v="7"/>
    <x v="1"/>
    <n v="0.01"/>
  </r>
  <r>
    <x v="1"/>
    <x v="1"/>
    <x v="11"/>
    <x v="9"/>
    <x v="9"/>
    <x v="1"/>
    <n v="0.308"/>
  </r>
  <r>
    <x v="1"/>
    <x v="1"/>
    <x v="11"/>
    <x v="9"/>
    <x v="14"/>
    <x v="1"/>
    <n v="2.3730000000000002"/>
  </r>
  <r>
    <x v="1"/>
    <x v="1"/>
    <x v="11"/>
    <x v="9"/>
    <x v="11"/>
    <x v="1"/>
    <n v="8.2129999999999992"/>
  </r>
  <r>
    <x v="1"/>
    <x v="1"/>
    <x v="11"/>
    <x v="9"/>
    <x v="12"/>
    <x v="1"/>
    <n v="0.41600000000000004"/>
  </r>
  <r>
    <x v="3"/>
    <x v="0"/>
    <x v="0"/>
    <x v="0"/>
    <x v="7"/>
    <x v="1"/>
    <n v="110.49799999999999"/>
  </r>
  <r>
    <x v="3"/>
    <x v="0"/>
    <x v="0"/>
    <x v="0"/>
    <x v="8"/>
    <x v="1"/>
    <n v="35.661000000000001"/>
  </r>
  <r>
    <x v="3"/>
    <x v="0"/>
    <x v="0"/>
    <x v="0"/>
    <x v="9"/>
    <x v="1"/>
    <n v="31.472000000000001"/>
  </r>
  <r>
    <x v="3"/>
    <x v="0"/>
    <x v="0"/>
    <x v="0"/>
    <x v="14"/>
    <x v="1"/>
    <n v="163.65051359999998"/>
  </r>
  <r>
    <x v="3"/>
    <x v="0"/>
    <x v="0"/>
    <x v="0"/>
    <x v="10"/>
    <x v="1"/>
    <n v="4.07"/>
  </r>
  <r>
    <x v="3"/>
    <x v="0"/>
    <x v="0"/>
    <x v="0"/>
    <x v="13"/>
    <x v="1"/>
    <n v="22.051890000000004"/>
  </r>
  <r>
    <x v="3"/>
    <x v="0"/>
    <x v="0"/>
    <x v="0"/>
    <x v="11"/>
    <x v="1"/>
    <n v="0.94799999999999995"/>
  </r>
  <r>
    <x v="3"/>
    <x v="0"/>
    <x v="0"/>
    <x v="0"/>
    <x v="12"/>
    <x v="1"/>
    <n v="5.7789999999999999"/>
  </r>
  <r>
    <x v="3"/>
    <x v="0"/>
    <x v="0"/>
    <x v="1"/>
    <x v="6"/>
    <x v="1"/>
    <n v="0.49015222808111919"/>
  </r>
  <r>
    <x v="3"/>
    <x v="0"/>
    <x v="0"/>
    <x v="1"/>
    <x v="7"/>
    <x v="1"/>
    <n v="173.73"/>
  </r>
  <r>
    <x v="3"/>
    <x v="0"/>
    <x v="0"/>
    <x v="1"/>
    <x v="8"/>
    <x v="1"/>
    <n v="25.814"/>
  </r>
  <r>
    <x v="3"/>
    <x v="0"/>
    <x v="0"/>
    <x v="1"/>
    <x v="9"/>
    <x v="1"/>
    <n v="35.566600000000001"/>
  </r>
  <r>
    <x v="3"/>
    <x v="0"/>
    <x v="0"/>
    <x v="1"/>
    <x v="14"/>
    <x v="1"/>
    <n v="47.797200000000004"/>
  </r>
  <r>
    <x v="3"/>
    <x v="0"/>
    <x v="0"/>
    <x v="1"/>
    <x v="10"/>
    <x v="1"/>
    <n v="6.4350000000000005"/>
  </r>
  <r>
    <x v="3"/>
    <x v="0"/>
    <x v="0"/>
    <x v="1"/>
    <x v="13"/>
    <x v="1"/>
    <n v="18.330000000000002"/>
  </r>
  <r>
    <x v="3"/>
    <x v="0"/>
    <x v="0"/>
    <x v="1"/>
    <x v="11"/>
    <x v="1"/>
    <n v="0.30000000000000004"/>
  </r>
  <r>
    <x v="3"/>
    <x v="0"/>
    <x v="0"/>
    <x v="1"/>
    <x v="12"/>
    <x v="1"/>
    <n v="3.5090000000000003"/>
  </r>
  <r>
    <x v="3"/>
    <x v="0"/>
    <x v="0"/>
    <x v="2"/>
    <x v="7"/>
    <x v="1"/>
    <n v="151.59"/>
  </r>
  <r>
    <x v="3"/>
    <x v="0"/>
    <x v="0"/>
    <x v="2"/>
    <x v="8"/>
    <x v="1"/>
    <n v="30.245999999999999"/>
  </r>
  <r>
    <x v="3"/>
    <x v="0"/>
    <x v="0"/>
    <x v="2"/>
    <x v="9"/>
    <x v="1"/>
    <n v="21.936"/>
  </r>
  <r>
    <x v="3"/>
    <x v="0"/>
    <x v="0"/>
    <x v="2"/>
    <x v="14"/>
    <x v="1"/>
    <n v="89.665320000000008"/>
  </r>
  <r>
    <x v="3"/>
    <x v="0"/>
    <x v="0"/>
    <x v="2"/>
    <x v="10"/>
    <x v="1"/>
    <n v="21.631499999999999"/>
  </r>
  <r>
    <x v="3"/>
    <x v="0"/>
    <x v="0"/>
    <x v="2"/>
    <x v="13"/>
    <x v="1"/>
    <n v="57.722529999999999"/>
  </r>
  <r>
    <x v="3"/>
    <x v="0"/>
    <x v="0"/>
    <x v="2"/>
    <x v="11"/>
    <x v="1"/>
    <n v="7.5517599999999998"/>
  </r>
  <r>
    <x v="3"/>
    <x v="0"/>
    <x v="0"/>
    <x v="2"/>
    <x v="12"/>
    <x v="1"/>
    <n v="4.9300000000000006"/>
  </r>
  <r>
    <x v="3"/>
    <x v="0"/>
    <x v="0"/>
    <x v="3"/>
    <x v="6"/>
    <x v="1"/>
    <n v="0.78499999999999992"/>
  </r>
  <r>
    <x v="3"/>
    <x v="0"/>
    <x v="0"/>
    <x v="3"/>
    <x v="7"/>
    <x v="1"/>
    <n v="191.13"/>
  </r>
  <r>
    <x v="3"/>
    <x v="0"/>
    <x v="0"/>
    <x v="3"/>
    <x v="8"/>
    <x v="1"/>
    <n v="66.21899999999998"/>
  </r>
  <r>
    <x v="3"/>
    <x v="0"/>
    <x v="0"/>
    <x v="3"/>
    <x v="9"/>
    <x v="1"/>
    <n v="107.20500000000001"/>
  </r>
  <r>
    <x v="3"/>
    <x v="0"/>
    <x v="0"/>
    <x v="3"/>
    <x v="14"/>
    <x v="1"/>
    <n v="97.471000000000004"/>
  </r>
  <r>
    <x v="3"/>
    <x v="0"/>
    <x v="0"/>
    <x v="3"/>
    <x v="10"/>
    <x v="1"/>
    <n v="7.21"/>
  </r>
  <r>
    <x v="3"/>
    <x v="0"/>
    <x v="0"/>
    <x v="3"/>
    <x v="13"/>
    <x v="1"/>
    <n v="57.266299999999994"/>
  </r>
  <r>
    <x v="3"/>
    <x v="0"/>
    <x v="0"/>
    <x v="3"/>
    <x v="11"/>
    <x v="1"/>
    <n v="13.096"/>
  </r>
  <r>
    <x v="3"/>
    <x v="0"/>
    <x v="0"/>
    <x v="3"/>
    <x v="12"/>
    <x v="1"/>
    <n v="5.0719999999999992"/>
  </r>
  <r>
    <x v="3"/>
    <x v="0"/>
    <x v="0"/>
    <x v="4"/>
    <x v="6"/>
    <x v="1"/>
    <n v="6.2428395247005932"/>
  </r>
  <r>
    <x v="3"/>
    <x v="0"/>
    <x v="0"/>
    <x v="4"/>
    <x v="7"/>
    <x v="1"/>
    <n v="109.986"/>
  </r>
  <r>
    <x v="3"/>
    <x v="0"/>
    <x v="0"/>
    <x v="4"/>
    <x v="8"/>
    <x v="1"/>
    <n v="32.353999999999999"/>
  </r>
  <r>
    <x v="3"/>
    <x v="0"/>
    <x v="0"/>
    <x v="4"/>
    <x v="9"/>
    <x v="1"/>
    <n v="43.559999999999995"/>
  </r>
  <r>
    <x v="3"/>
    <x v="0"/>
    <x v="0"/>
    <x v="4"/>
    <x v="14"/>
    <x v="1"/>
    <n v="192.03400000000002"/>
  </r>
  <r>
    <x v="3"/>
    <x v="0"/>
    <x v="0"/>
    <x v="4"/>
    <x v="10"/>
    <x v="1"/>
    <n v="0.03"/>
  </r>
  <r>
    <x v="3"/>
    <x v="0"/>
    <x v="0"/>
    <x v="4"/>
    <x v="13"/>
    <x v="1"/>
    <n v="42.67951597738945"/>
  </r>
  <r>
    <x v="3"/>
    <x v="0"/>
    <x v="0"/>
    <x v="4"/>
    <x v="11"/>
    <x v="1"/>
    <n v="12.1"/>
  </r>
  <r>
    <x v="3"/>
    <x v="0"/>
    <x v="0"/>
    <x v="4"/>
    <x v="12"/>
    <x v="1"/>
    <n v="3.29"/>
  </r>
  <r>
    <x v="3"/>
    <x v="0"/>
    <x v="0"/>
    <x v="5"/>
    <x v="6"/>
    <x v="1"/>
    <n v="4.9953926539478566"/>
  </r>
  <r>
    <x v="3"/>
    <x v="0"/>
    <x v="0"/>
    <x v="5"/>
    <x v="7"/>
    <x v="1"/>
    <n v="88.078999999999994"/>
  </r>
  <r>
    <x v="3"/>
    <x v="0"/>
    <x v="0"/>
    <x v="5"/>
    <x v="8"/>
    <x v="1"/>
    <n v="50.100999999999999"/>
  </r>
  <r>
    <x v="3"/>
    <x v="0"/>
    <x v="0"/>
    <x v="5"/>
    <x v="9"/>
    <x v="1"/>
    <n v="0.51400000000000001"/>
  </r>
  <r>
    <x v="3"/>
    <x v="0"/>
    <x v="0"/>
    <x v="5"/>
    <x v="14"/>
    <x v="1"/>
    <n v="60.262"/>
  </r>
  <r>
    <x v="3"/>
    <x v="0"/>
    <x v="0"/>
    <x v="5"/>
    <x v="10"/>
    <x v="1"/>
    <n v="0.48399999999999999"/>
  </r>
  <r>
    <x v="3"/>
    <x v="0"/>
    <x v="0"/>
    <x v="5"/>
    <x v="13"/>
    <x v="1"/>
    <n v="8.34"/>
  </r>
  <r>
    <x v="3"/>
    <x v="0"/>
    <x v="0"/>
    <x v="5"/>
    <x v="11"/>
    <x v="1"/>
    <n v="24.824999999999999"/>
  </r>
  <r>
    <x v="3"/>
    <x v="0"/>
    <x v="0"/>
    <x v="5"/>
    <x v="12"/>
    <x v="1"/>
    <n v="3.3759999999999999"/>
  </r>
  <r>
    <x v="3"/>
    <x v="0"/>
    <x v="0"/>
    <x v="6"/>
    <x v="6"/>
    <x v="1"/>
    <n v="2.2966684194246829"/>
  </r>
  <r>
    <x v="3"/>
    <x v="0"/>
    <x v="0"/>
    <x v="6"/>
    <x v="7"/>
    <x v="1"/>
    <n v="89.432040377296033"/>
  </r>
  <r>
    <x v="3"/>
    <x v="0"/>
    <x v="0"/>
    <x v="6"/>
    <x v="8"/>
    <x v="1"/>
    <n v="57.993000000000002"/>
  </r>
  <r>
    <x v="3"/>
    <x v="0"/>
    <x v="0"/>
    <x v="6"/>
    <x v="9"/>
    <x v="1"/>
    <n v="0.58699999999999997"/>
  </r>
  <r>
    <x v="3"/>
    <x v="0"/>
    <x v="0"/>
    <x v="6"/>
    <x v="14"/>
    <x v="1"/>
    <n v="49.506"/>
  </r>
  <r>
    <x v="3"/>
    <x v="0"/>
    <x v="0"/>
    <x v="6"/>
    <x v="10"/>
    <x v="1"/>
    <n v="0.16400000000000001"/>
  </r>
  <r>
    <x v="3"/>
    <x v="0"/>
    <x v="0"/>
    <x v="6"/>
    <x v="13"/>
    <x v="1"/>
    <n v="44.083958684935823"/>
  </r>
  <r>
    <x v="3"/>
    <x v="0"/>
    <x v="0"/>
    <x v="6"/>
    <x v="11"/>
    <x v="1"/>
    <n v="355.38499999999999"/>
  </r>
  <r>
    <x v="3"/>
    <x v="0"/>
    <x v="0"/>
    <x v="6"/>
    <x v="12"/>
    <x v="1"/>
    <n v="13.451471657729835"/>
  </r>
  <r>
    <x v="3"/>
    <x v="0"/>
    <x v="0"/>
    <x v="7"/>
    <x v="6"/>
    <x v="1"/>
    <n v="3.225768711266487"/>
  </r>
  <r>
    <x v="3"/>
    <x v="0"/>
    <x v="0"/>
    <x v="7"/>
    <x v="7"/>
    <x v="1"/>
    <n v="135.63799999999998"/>
  </r>
  <r>
    <x v="3"/>
    <x v="0"/>
    <x v="0"/>
    <x v="7"/>
    <x v="8"/>
    <x v="1"/>
    <n v="53.129000000000005"/>
  </r>
  <r>
    <x v="3"/>
    <x v="0"/>
    <x v="0"/>
    <x v="7"/>
    <x v="9"/>
    <x v="1"/>
    <n v="18.173999999999999"/>
  </r>
  <r>
    <x v="3"/>
    <x v="0"/>
    <x v="0"/>
    <x v="7"/>
    <x v="14"/>
    <x v="1"/>
    <n v="47.746099999999998"/>
  </r>
  <r>
    <x v="3"/>
    <x v="0"/>
    <x v="0"/>
    <x v="7"/>
    <x v="10"/>
    <x v="1"/>
    <n v="0.374"/>
  </r>
  <r>
    <x v="3"/>
    <x v="0"/>
    <x v="0"/>
    <x v="7"/>
    <x v="13"/>
    <x v="1"/>
    <n v="7.9169999999999998"/>
  </r>
  <r>
    <x v="3"/>
    <x v="0"/>
    <x v="0"/>
    <x v="7"/>
    <x v="11"/>
    <x v="1"/>
    <n v="24.64"/>
  </r>
  <r>
    <x v="3"/>
    <x v="0"/>
    <x v="0"/>
    <x v="7"/>
    <x v="12"/>
    <x v="1"/>
    <n v="6.0260642991066495"/>
  </r>
  <r>
    <x v="3"/>
    <x v="0"/>
    <x v="0"/>
    <x v="8"/>
    <x v="6"/>
    <x v="1"/>
    <n v="7.9581684845746734"/>
  </r>
  <r>
    <x v="3"/>
    <x v="0"/>
    <x v="0"/>
    <x v="8"/>
    <x v="7"/>
    <x v="1"/>
    <n v="96.370999999999981"/>
  </r>
  <r>
    <x v="3"/>
    <x v="0"/>
    <x v="0"/>
    <x v="8"/>
    <x v="8"/>
    <x v="1"/>
    <n v="57.262999999999991"/>
  </r>
  <r>
    <x v="3"/>
    <x v="0"/>
    <x v="0"/>
    <x v="8"/>
    <x v="9"/>
    <x v="1"/>
    <n v="0.14799999999999999"/>
  </r>
  <r>
    <x v="3"/>
    <x v="0"/>
    <x v="0"/>
    <x v="8"/>
    <x v="14"/>
    <x v="1"/>
    <n v="52.894699999999986"/>
  </r>
  <r>
    <x v="3"/>
    <x v="0"/>
    <x v="0"/>
    <x v="8"/>
    <x v="10"/>
    <x v="1"/>
    <n v="7.5910449744237024E-2"/>
  </r>
  <r>
    <x v="3"/>
    <x v="0"/>
    <x v="0"/>
    <x v="8"/>
    <x v="13"/>
    <x v="1"/>
    <n v="8.7855616016427103"/>
  </r>
  <r>
    <x v="3"/>
    <x v="0"/>
    <x v="0"/>
    <x v="8"/>
    <x v="11"/>
    <x v="1"/>
    <n v="24.222999999999999"/>
  </r>
  <r>
    <x v="3"/>
    <x v="0"/>
    <x v="0"/>
    <x v="8"/>
    <x v="12"/>
    <x v="1"/>
    <n v="5.4749999999999996"/>
  </r>
  <r>
    <x v="3"/>
    <x v="0"/>
    <x v="0"/>
    <x v="9"/>
    <x v="6"/>
    <x v="1"/>
    <n v="2.2660338527673298"/>
  </r>
  <r>
    <x v="3"/>
    <x v="0"/>
    <x v="0"/>
    <x v="9"/>
    <x v="7"/>
    <x v="1"/>
    <n v="76.802999999999997"/>
  </r>
  <r>
    <x v="3"/>
    <x v="0"/>
    <x v="0"/>
    <x v="9"/>
    <x v="8"/>
    <x v="1"/>
    <n v="19.41"/>
  </r>
  <r>
    <x v="3"/>
    <x v="0"/>
    <x v="0"/>
    <x v="9"/>
    <x v="9"/>
    <x v="1"/>
    <n v="0.88900000000000001"/>
  </r>
  <r>
    <x v="3"/>
    <x v="0"/>
    <x v="0"/>
    <x v="9"/>
    <x v="14"/>
    <x v="1"/>
    <n v="10.509"/>
  </r>
  <r>
    <x v="3"/>
    <x v="0"/>
    <x v="0"/>
    <x v="9"/>
    <x v="10"/>
    <x v="1"/>
    <n v="2.4716574523299109"/>
  </r>
  <r>
    <x v="3"/>
    <x v="0"/>
    <x v="0"/>
    <x v="9"/>
    <x v="11"/>
    <x v="1"/>
    <n v="3.12"/>
  </r>
  <r>
    <x v="3"/>
    <x v="0"/>
    <x v="0"/>
    <x v="9"/>
    <x v="12"/>
    <x v="1"/>
    <n v="4.3330000000000002"/>
  </r>
  <r>
    <x v="3"/>
    <x v="0"/>
    <x v="1"/>
    <x v="0"/>
    <x v="7"/>
    <x v="1"/>
    <n v="98.47399999999999"/>
  </r>
  <r>
    <x v="3"/>
    <x v="0"/>
    <x v="1"/>
    <x v="0"/>
    <x v="8"/>
    <x v="1"/>
    <n v="32.826999999999998"/>
  </r>
  <r>
    <x v="3"/>
    <x v="0"/>
    <x v="1"/>
    <x v="0"/>
    <x v="9"/>
    <x v="1"/>
    <n v="5.0679999999999996"/>
  </r>
  <r>
    <x v="3"/>
    <x v="0"/>
    <x v="1"/>
    <x v="0"/>
    <x v="14"/>
    <x v="1"/>
    <n v="147.90938399999999"/>
  </r>
  <r>
    <x v="3"/>
    <x v="0"/>
    <x v="1"/>
    <x v="0"/>
    <x v="10"/>
    <x v="1"/>
    <n v="9.0169999999999995"/>
  </r>
  <r>
    <x v="3"/>
    <x v="0"/>
    <x v="1"/>
    <x v="0"/>
    <x v="13"/>
    <x v="1"/>
    <n v="17.832150000000002"/>
  </r>
  <r>
    <x v="3"/>
    <x v="0"/>
    <x v="1"/>
    <x v="0"/>
    <x v="11"/>
    <x v="1"/>
    <n v="0.7370000000000001"/>
  </r>
  <r>
    <x v="3"/>
    <x v="0"/>
    <x v="1"/>
    <x v="0"/>
    <x v="12"/>
    <x v="1"/>
    <n v="7.8149999999999995"/>
  </r>
  <r>
    <x v="3"/>
    <x v="0"/>
    <x v="1"/>
    <x v="1"/>
    <x v="7"/>
    <x v="1"/>
    <n v="115.61899999999999"/>
  </r>
  <r>
    <x v="3"/>
    <x v="0"/>
    <x v="1"/>
    <x v="1"/>
    <x v="8"/>
    <x v="1"/>
    <n v="51.934000000000012"/>
  </r>
  <r>
    <x v="3"/>
    <x v="0"/>
    <x v="1"/>
    <x v="1"/>
    <x v="9"/>
    <x v="1"/>
    <n v="31.284800000000001"/>
  </r>
  <r>
    <x v="3"/>
    <x v="0"/>
    <x v="1"/>
    <x v="1"/>
    <x v="14"/>
    <x v="1"/>
    <n v="93.700200000000009"/>
  </r>
  <r>
    <x v="3"/>
    <x v="0"/>
    <x v="1"/>
    <x v="1"/>
    <x v="10"/>
    <x v="1"/>
    <n v="1.87"/>
  </r>
  <r>
    <x v="3"/>
    <x v="0"/>
    <x v="1"/>
    <x v="1"/>
    <x v="13"/>
    <x v="1"/>
    <n v="45.830000000000005"/>
  </r>
  <r>
    <x v="3"/>
    <x v="0"/>
    <x v="1"/>
    <x v="1"/>
    <x v="11"/>
    <x v="1"/>
    <n v="0.75"/>
  </r>
  <r>
    <x v="3"/>
    <x v="0"/>
    <x v="1"/>
    <x v="1"/>
    <x v="12"/>
    <x v="1"/>
    <n v="4.4187000000000003"/>
  </r>
  <r>
    <x v="3"/>
    <x v="0"/>
    <x v="1"/>
    <x v="2"/>
    <x v="7"/>
    <x v="1"/>
    <n v="106.33"/>
  </r>
  <r>
    <x v="3"/>
    <x v="0"/>
    <x v="1"/>
    <x v="2"/>
    <x v="8"/>
    <x v="1"/>
    <n v="21.588000000000001"/>
  </r>
  <r>
    <x v="3"/>
    <x v="0"/>
    <x v="1"/>
    <x v="2"/>
    <x v="9"/>
    <x v="1"/>
    <n v="22.364000000000004"/>
  </r>
  <r>
    <x v="3"/>
    <x v="0"/>
    <x v="1"/>
    <x v="2"/>
    <x v="14"/>
    <x v="1"/>
    <n v="70.190190000000001"/>
  </r>
  <r>
    <x v="3"/>
    <x v="0"/>
    <x v="1"/>
    <x v="2"/>
    <x v="10"/>
    <x v="1"/>
    <n v="24.2516"/>
  </r>
  <r>
    <x v="3"/>
    <x v="0"/>
    <x v="1"/>
    <x v="2"/>
    <x v="13"/>
    <x v="1"/>
    <n v="64.195670000000007"/>
  </r>
  <r>
    <x v="3"/>
    <x v="0"/>
    <x v="1"/>
    <x v="2"/>
    <x v="11"/>
    <x v="1"/>
    <n v="8.719380000000001"/>
  </r>
  <r>
    <x v="3"/>
    <x v="0"/>
    <x v="1"/>
    <x v="2"/>
    <x v="12"/>
    <x v="1"/>
    <n v="4.9009999999999998"/>
  </r>
  <r>
    <x v="3"/>
    <x v="0"/>
    <x v="1"/>
    <x v="3"/>
    <x v="6"/>
    <x v="1"/>
    <n v="0.38"/>
  </r>
  <r>
    <x v="3"/>
    <x v="0"/>
    <x v="1"/>
    <x v="3"/>
    <x v="7"/>
    <x v="1"/>
    <n v="239.89500000000001"/>
  </r>
  <r>
    <x v="3"/>
    <x v="0"/>
    <x v="1"/>
    <x v="3"/>
    <x v="8"/>
    <x v="1"/>
    <n v="88.950999999999993"/>
  </r>
  <r>
    <x v="3"/>
    <x v="0"/>
    <x v="1"/>
    <x v="3"/>
    <x v="9"/>
    <x v="1"/>
    <n v="6.4749999999999996"/>
  </r>
  <r>
    <x v="3"/>
    <x v="0"/>
    <x v="1"/>
    <x v="3"/>
    <x v="14"/>
    <x v="1"/>
    <n v="128.96799999999999"/>
  </r>
  <r>
    <x v="3"/>
    <x v="0"/>
    <x v="1"/>
    <x v="3"/>
    <x v="10"/>
    <x v="1"/>
    <n v="4.1950000000000003"/>
  </r>
  <r>
    <x v="3"/>
    <x v="0"/>
    <x v="1"/>
    <x v="3"/>
    <x v="13"/>
    <x v="1"/>
    <n v="41.00629"/>
  </r>
  <r>
    <x v="3"/>
    <x v="0"/>
    <x v="1"/>
    <x v="3"/>
    <x v="11"/>
    <x v="1"/>
    <n v="5.0349999999999993"/>
  </r>
  <r>
    <x v="3"/>
    <x v="0"/>
    <x v="1"/>
    <x v="3"/>
    <x v="12"/>
    <x v="1"/>
    <n v="4.1179999999999994"/>
  </r>
  <r>
    <x v="3"/>
    <x v="0"/>
    <x v="1"/>
    <x v="4"/>
    <x v="6"/>
    <x v="1"/>
    <n v="1.0404732541167658"/>
  </r>
  <r>
    <x v="3"/>
    <x v="0"/>
    <x v="1"/>
    <x v="4"/>
    <x v="7"/>
    <x v="1"/>
    <n v="80.710999999999999"/>
  </r>
  <r>
    <x v="3"/>
    <x v="0"/>
    <x v="1"/>
    <x v="4"/>
    <x v="8"/>
    <x v="1"/>
    <n v="24.599999999999994"/>
  </r>
  <r>
    <x v="3"/>
    <x v="0"/>
    <x v="1"/>
    <x v="4"/>
    <x v="9"/>
    <x v="1"/>
    <n v="1.502"/>
  </r>
  <r>
    <x v="3"/>
    <x v="0"/>
    <x v="1"/>
    <x v="4"/>
    <x v="14"/>
    <x v="1"/>
    <n v="160.518"/>
  </r>
  <r>
    <x v="3"/>
    <x v="0"/>
    <x v="1"/>
    <x v="4"/>
    <x v="10"/>
    <x v="1"/>
    <n v="2.5"/>
  </r>
  <r>
    <x v="3"/>
    <x v="0"/>
    <x v="1"/>
    <x v="4"/>
    <x v="13"/>
    <x v="1"/>
    <n v="14.904058472618543"/>
  </r>
  <r>
    <x v="3"/>
    <x v="0"/>
    <x v="1"/>
    <x v="4"/>
    <x v="11"/>
    <x v="1"/>
    <n v="1.75"/>
  </r>
  <r>
    <x v="3"/>
    <x v="0"/>
    <x v="1"/>
    <x v="4"/>
    <x v="12"/>
    <x v="1"/>
    <n v="2.7960000000000003"/>
  </r>
  <r>
    <x v="3"/>
    <x v="0"/>
    <x v="1"/>
    <x v="5"/>
    <x v="6"/>
    <x v="1"/>
    <n v="3.0676251315289731"/>
  </r>
  <r>
    <x v="3"/>
    <x v="0"/>
    <x v="1"/>
    <x v="5"/>
    <x v="7"/>
    <x v="1"/>
    <n v="101.08000000000001"/>
  </r>
  <r>
    <x v="3"/>
    <x v="0"/>
    <x v="1"/>
    <x v="5"/>
    <x v="8"/>
    <x v="1"/>
    <n v="47.460999999999999"/>
  </r>
  <r>
    <x v="3"/>
    <x v="0"/>
    <x v="1"/>
    <x v="5"/>
    <x v="9"/>
    <x v="1"/>
    <n v="5.3700999999999999"/>
  </r>
  <r>
    <x v="3"/>
    <x v="0"/>
    <x v="1"/>
    <x v="5"/>
    <x v="14"/>
    <x v="1"/>
    <n v="59.538000000000004"/>
  </r>
  <r>
    <x v="3"/>
    <x v="0"/>
    <x v="1"/>
    <x v="5"/>
    <x v="10"/>
    <x v="1"/>
    <n v="1.722"/>
  </r>
  <r>
    <x v="3"/>
    <x v="0"/>
    <x v="1"/>
    <x v="5"/>
    <x v="13"/>
    <x v="1"/>
    <n v="7.7509999999999994"/>
  </r>
  <r>
    <x v="3"/>
    <x v="0"/>
    <x v="1"/>
    <x v="5"/>
    <x v="11"/>
    <x v="1"/>
    <n v="47.241999999999997"/>
  </r>
  <r>
    <x v="3"/>
    <x v="0"/>
    <x v="1"/>
    <x v="5"/>
    <x v="12"/>
    <x v="1"/>
    <n v="3.2999999999999994"/>
  </r>
  <r>
    <x v="3"/>
    <x v="0"/>
    <x v="1"/>
    <x v="6"/>
    <x v="6"/>
    <x v="1"/>
    <n v="1.069"/>
  </r>
  <r>
    <x v="3"/>
    <x v="0"/>
    <x v="1"/>
    <x v="6"/>
    <x v="7"/>
    <x v="1"/>
    <n v="51.498114466040313"/>
  </r>
  <r>
    <x v="3"/>
    <x v="0"/>
    <x v="1"/>
    <x v="6"/>
    <x v="8"/>
    <x v="1"/>
    <n v="59.437999999999988"/>
  </r>
  <r>
    <x v="3"/>
    <x v="0"/>
    <x v="1"/>
    <x v="6"/>
    <x v="9"/>
    <x v="1"/>
    <n v="4.0709999999999997"/>
  </r>
  <r>
    <x v="3"/>
    <x v="0"/>
    <x v="1"/>
    <x v="6"/>
    <x v="14"/>
    <x v="1"/>
    <n v="64.943000000000012"/>
  </r>
  <r>
    <x v="3"/>
    <x v="0"/>
    <x v="1"/>
    <x v="6"/>
    <x v="10"/>
    <x v="1"/>
    <n v="0.378"/>
  </r>
  <r>
    <x v="3"/>
    <x v="0"/>
    <x v="1"/>
    <x v="6"/>
    <x v="13"/>
    <x v="1"/>
    <n v="38.487928403709056"/>
  </r>
  <r>
    <x v="3"/>
    <x v="0"/>
    <x v="1"/>
    <x v="6"/>
    <x v="11"/>
    <x v="1"/>
    <n v="138.96"/>
  </r>
  <r>
    <x v="3"/>
    <x v="0"/>
    <x v="1"/>
    <x v="6"/>
    <x v="12"/>
    <x v="1"/>
    <n v="3.2432106352575687"/>
  </r>
  <r>
    <x v="3"/>
    <x v="0"/>
    <x v="1"/>
    <x v="7"/>
    <x v="6"/>
    <x v="1"/>
    <n v="6.1690889746702489"/>
  </r>
  <r>
    <x v="3"/>
    <x v="0"/>
    <x v="1"/>
    <x v="7"/>
    <x v="7"/>
    <x v="1"/>
    <n v="123.56546023340528"/>
  </r>
  <r>
    <x v="3"/>
    <x v="0"/>
    <x v="1"/>
    <x v="7"/>
    <x v="8"/>
    <x v="1"/>
    <n v="56.113"/>
  </r>
  <r>
    <x v="3"/>
    <x v="0"/>
    <x v="1"/>
    <x v="7"/>
    <x v="9"/>
    <x v="1"/>
    <n v="4.18"/>
  </r>
  <r>
    <x v="3"/>
    <x v="0"/>
    <x v="1"/>
    <x v="7"/>
    <x v="14"/>
    <x v="1"/>
    <n v="60.776160000000004"/>
  </r>
  <r>
    <x v="3"/>
    <x v="0"/>
    <x v="1"/>
    <x v="7"/>
    <x v="13"/>
    <x v="1"/>
    <n v="11.911"/>
  </r>
  <r>
    <x v="3"/>
    <x v="0"/>
    <x v="1"/>
    <x v="7"/>
    <x v="11"/>
    <x v="1"/>
    <n v="11.416"/>
  </r>
  <r>
    <x v="3"/>
    <x v="0"/>
    <x v="1"/>
    <x v="7"/>
    <x v="12"/>
    <x v="1"/>
    <n v="8.9465087007685664"/>
  </r>
  <r>
    <x v="3"/>
    <x v="0"/>
    <x v="1"/>
    <x v="8"/>
    <x v="6"/>
    <x v="1"/>
    <n v="9.1370000000000005"/>
  </r>
  <r>
    <x v="3"/>
    <x v="0"/>
    <x v="1"/>
    <x v="8"/>
    <x v="7"/>
    <x v="1"/>
    <n v="98.179000000000002"/>
  </r>
  <r>
    <x v="3"/>
    <x v="0"/>
    <x v="1"/>
    <x v="8"/>
    <x v="8"/>
    <x v="1"/>
    <n v="52.56"/>
  </r>
  <r>
    <x v="3"/>
    <x v="0"/>
    <x v="1"/>
    <x v="8"/>
    <x v="9"/>
    <x v="1"/>
    <n v="0.16200000000000001"/>
  </r>
  <r>
    <x v="3"/>
    <x v="0"/>
    <x v="1"/>
    <x v="8"/>
    <x v="14"/>
    <x v="1"/>
    <n v="24.647960000000001"/>
  </r>
  <r>
    <x v="3"/>
    <x v="0"/>
    <x v="1"/>
    <x v="8"/>
    <x v="10"/>
    <x v="1"/>
    <n v="5.0000000000000001E-3"/>
  </r>
  <r>
    <x v="3"/>
    <x v="0"/>
    <x v="1"/>
    <x v="8"/>
    <x v="13"/>
    <x v="1"/>
    <n v="19.84884448441716"/>
  </r>
  <r>
    <x v="3"/>
    <x v="0"/>
    <x v="1"/>
    <x v="8"/>
    <x v="11"/>
    <x v="1"/>
    <n v="110.702"/>
  </r>
  <r>
    <x v="3"/>
    <x v="0"/>
    <x v="1"/>
    <x v="8"/>
    <x v="12"/>
    <x v="1"/>
    <n v="8.3649999999999984"/>
  </r>
  <r>
    <x v="3"/>
    <x v="0"/>
    <x v="1"/>
    <x v="9"/>
    <x v="6"/>
    <x v="1"/>
    <n v="0.93900000000000006"/>
  </r>
  <r>
    <x v="3"/>
    <x v="0"/>
    <x v="1"/>
    <x v="9"/>
    <x v="7"/>
    <x v="1"/>
    <n v="82.403000000000006"/>
  </r>
  <r>
    <x v="3"/>
    <x v="0"/>
    <x v="1"/>
    <x v="9"/>
    <x v="8"/>
    <x v="1"/>
    <n v="18.218"/>
  </r>
  <r>
    <x v="3"/>
    <x v="0"/>
    <x v="1"/>
    <x v="9"/>
    <x v="9"/>
    <x v="1"/>
    <n v="1.0350000000000001"/>
  </r>
  <r>
    <x v="3"/>
    <x v="0"/>
    <x v="1"/>
    <x v="9"/>
    <x v="14"/>
    <x v="1"/>
    <n v="21.47"/>
  </r>
  <r>
    <x v="3"/>
    <x v="0"/>
    <x v="1"/>
    <x v="9"/>
    <x v="10"/>
    <x v="1"/>
    <n v="0.219"/>
  </r>
  <r>
    <x v="3"/>
    <x v="0"/>
    <x v="1"/>
    <x v="9"/>
    <x v="11"/>
    <x v="1"/>
    <n v="5.87"/>
  </r>
  <r>
    <x v="3"/>
    <x v="0"/>
    <x v="1"/>
    <x v="9"/>
    <x v="12"/>
    <x v="1"/>
    <n v="4.2828557502372941"/>
  </r>
  <r>
    <x v="3"/>
    <x v="0"/>
    <x v="2"/>
    <x v="0"/>
    <x v="7"/>
    <x v="1"/>
    <n v="105.726"/>
  </r>
  <r>
    <x v="3"/>
    <x v="0"/>
    <x v="2"/>
    <x v="0"/>
    <x v="8"/>
    <x v="1"/>
    <n v="33.326999999999998"/>
  </r>
  <r>
    <x v="3"/>
    <x v="0"/>
    <x v="2"/>
    <x v="0"/>
    <x v="9"/>
    <x v="1"/>
    <n v="55.253999999999998"/>
  </r>
  <r>
    <x v="3"/>
    <x v="0"/>
    <x v="2"/>
    <x v="0"/>
    <x v="14"/>
    <x v="1"/>
    <n v="266.38940159999999"/>
  </r>
  <r>
    <x v="3"/>
    <x v="0"/>
    <x v="2"/>
    <x v="0"/>
    <x v="10"/>
    <x v="1"/>
    <n v="14.733000000000001"/>
  </r>
  <r>
    <x v="3"/>
    <x v="0"/>
    <x v="2"/>
    <x v="0"/>
    <x v="13"/>
    <x v="1"/>
    <n v="17.735760000000003"/>
  </r>
  <r>
    <x v="3"/>
    <x v="0"/>
    <x v="2"/>
    <x v="0"/>
    <x v="11"/>
    <x v="1"/>
    <n v="1.0009999999999999"/>
  </r>
  <r>
    <x v="3"/>
    <x v="0"/>
    <x v="2"/>
    <x v="0"/>
    <x v="12"/>
    <x v="1"/>
    <n v="4.9099999999999993"/>
  </r>
  <r>
    <x v="3"/>
    <x v="0"/>
    <x v="2"/>
    <x v="1"/>
    <x v="7"/>
    <x v="1"/>
    <n v="101.151"/>
  </r>
  <r>
    <x v="3"/>
    <x v="0"/>
    <x v="2"/>
    <x v="1"/>
    <x v="8"/>
    <x v="1"/>
    <n v="27.655000000000001"/>
  </r>
  <r>
    <x v="3"/>
    <x v="0"/>
    <x v="2"/>
    <x v="1"/>
    <x v="9"/>
    <x v="1"/>
    <n v="99.026690000000002"/>
  </r>
  <r>
    <x v="3"/>
    <x v="0"/>
    <x v="2"/>
    <x v="1"/>
    <x v="14"/>
    <x v="1"/>
    <n v="56.552100000000003"/>
  </r>
  <r>
    <x v="3"/>
    <x v="0"/>
    <x v="2"/>
    <x v="1"/>
    <x v="10"/>
    <x v="1"/>
    <n v="1.0230000000000001"/>
  </r>
  <r>
    <x v="3"/>
    <x v="0"/>
    <x v="2"/>
    <x v="1"/>
    <x v="13"/>
    <x v="1"/>
    <n v="31.72"/>
  </r>
  <r>
    <x v="3"/>
    <x v="0"/>
    <x v="2"/>
    <x v="1"/>
    <x v="12"/>
    <x v="1"/>
    <n v="4.7970999999999995"/>
  </r>
  <r>
    <x v="3"/>
    <x v="0"/>
    <x v="2"/>
    <x v="2"/>
    <x v="7"/>
    <x v="1"/>
    <n v="168.02100000000002"/>
  </r>
  <r>
    <x v="3"/>
    <x v="0"/>
    <x v="2"/>
    <x v="2"/>
    <x v="8"/>
    <x v="1"/>
    <n v="36.925999999999995"/>
  </r>
  <r>
    <x v="3"/>
    <x v="0"/>
    <x v="2"/>
    <x v="2"/>
    <x v="9"/>
    <x v="1"/>
    <n v="64.86399999999999"/>
  </r>
  <r>
    <x v="3"/>
    <x v="0"/>
    <x v="2"/>
    <x v="2"/>
    <x v="14"/>
    <x v="1"/>
    <n v="85.461210000000008"/>
  </r>
  <r>
    <x v="3"/>
    <x v="0"/>
    <x v="2"/>
    <x v="2"/>
    <x v="10"/>
    <x v="1"/>
    <n v="17.761199999999999"/>
  </r>
  <r>
    <x v="3"/>
    <x v="0"/>
    <x v="2"/>
    <x v="2"/>
    <x v="13"/>
    <x v="1"/>
    <n v="52.628340000000001"/>
  </r>
  <r>
    <x v="3"/>
    <x v="0"/>
    <x v="2"/>
    <x v="2"/>
    <x v="11"/>
    <x v="1"/>
    <n v="4.4311800000000003"/>
  </r>
  <r>
    <x v="3"/>
    <x v="0"/>
    <x v="2"/>
    <x v="2"/>
    <x v="12"/>
    <x v="1"/>
    <n v="4.9279999999999999"/>
  </r>
  <r>
    <x v="3"/>
    <x v="0"/>
    <x v="2"/>
    <x v="3"/>
    <x v="6"/>
    <x v="1"/>
    <n v="0.47499999999999998"/>
  </r>
  <r>
    <x v="3"/>
    <x v="0"/>
    <x v="2"/>
    <x v="3"/>
    <x v="7"/>
    <x v="1"/>
    <n v="274.32400000000001"/>
  </r>
  <r>
    <x v="3"/>
    <x v="0"/>
    <x v="2"/>
    <x v="3"/>
    <x v="8"/>
    <x v="1"/>
    <n v="77.332999999999998"/>
  </r>
  <r>
    <x v="3"/>
    <x v="0"/>
    <x v="2"/>
    <x v="3"/>
    <x v="9"/>
    <x v="1"/>
    <n v="38.685000000000002"/>
  </r>
  <r>
    <x v="3"/>
    <x v="0"/>
    <x v="2"/>
    <x v="3"/>
    <x v="14"/>
    <x v="1"/>
    <n v="105.70699999999999"/>
  </r>
  <r>
    <x v="3"/>
    <x v="0"/>
    <x v="2"/>
    <x v="3"/>
    <x v="10"/>
    <x v="1"/>
    <n v="13.385000000000002"/>
  </r>
  <r>
    <x v="3"/>
    <x v="0"/>
    <x v="2"/>
    <x v="3"/>
    <x v="13"/>
    <x v="1"/>
    <n v="51.185290000000002"/>
  </r>
  <r>
    <x v="3"/>
    <x v="0"/>
    <x v="2"/>
    <x v="3"/>
    <x v="11"/>
    <x v="1"/>
    <n v="2.14"/>
  </r>
  <r>
    <x v="3"/>
    <x v="0"/>
    <x v="2"/>
    <x v="3"/>
    <x v="12"/>
    <x v="1"/>
    <n v="5.0720000000000001"/>
  </r>
  <r>
    <x v="3"/>
    <x v="0"/>
    <x v="2"/>
    <x v="4"/>
    <x v="6"/>
    <x v="1"/>
    <n v="0.39017747029378708"/>
  </r>
  <r>
    <x v="3"/>
    <x v="0"/>
    <x v="2"/>
    <x v="4"/>
    <x v="7"/>
    <x v="1"/>
    <n v="147.06200000000001"/>
  </r>
  <r>
    <x v="3"/>
    <x v="0"/>
    <x v="2"/>
    <x v="4"/>
    <x v="8"/>
    <x v="1"/>
    <n v="58.250999999999998"/>
  </r>
  <r>
    <x v="3"/>
    <x v="0"/>
    <x v="2"/>
    <x v="4"/>
    <x v="9"/>
    <x v="1"/>
    <n v="3.31"/>
  </r>
  <r>
    <x v="3"/>
    <x v="0"/>
    <x v="2"/>
    <x v="4"/>
    <x v="14"/>
    <x v="1"/>
    <n v="184.68199999999999"/>
  </r>
  <r>
    <x v="3"/>
    <x v="0"/>
    <x v="2"/>
    <x v="4"/>
    <x v="10"/>
    <x v="1"/>
    <n v="5.87"/>
  </r>
  <r>
    <x v="3"/>
    <x v="0"/>
    <x v="2"/>
    <x v="4"/>
    <x v="13"/>
    <x v="1"/>
    <n v="17.645932421907805"/>
  </r>
  <r>
    <x v="3"/>
    <x v="0"/>
    <x v="2"/>
    <x v="4"/>
    <x v="11"/>
    <x v="1"/>
    <n v="0.12"/>
  </r>
  <r>
    <x v="3"/>
    <x v="0"/>
    <x v="2"/>
    <x v="4"/>
    <x v="12"/>
    <x v="1"/>
    <n v="3"/>
  </r>
  <r>
    <x v="3"/>
    <x v="0"/>
    <x v="2"/>
    <x v="5"/>
    <x v="6"/>
    <x v="1"/>
    <n v="2.8890288901601826"/>
  </r>
  <r>
    <x v="3"/>
    <x v="0"/>
    <x v="2"/>
    <x v="5"/>
    <x v="7"/>
    <x v="1"/>
    <n v="109.20100000000001"/>
  </r>
  <r>
    <x v="3"/>
    <x v="0"/>
    <x v="2"/>
    <x v="5"/>
    <x v="8"/>
    <x v="1"/>
    <n v="53.515999999999998"/>
  </r>
  <r>
    <x v="3"/>
    <x v="0"/>
    <x v="2"/>
    <x v="5"/>
    <x v="9"/>
    <x v="1"/>
    <n v="7.9990000000000006"/>
  </r>
  <r>
    <x v="3"/>
    <x v="0"/>
    <x v="2"/>
    <x v="5"/>
    <x v="14"/>
    <x v="1"/>
    <n v="75.507999999999996"/>
  </r>
  <r>
    <x v="3"/>
    <x v="0"/>
    <x v="2"/>
    <x v="5"/>
    <x v="10"/>
    <x v="1"/>
    <n v="5.556"/>
  </r>
  <r>
    <x v="3"/>
    <x v="0"/>
    <x v="2"/>
    <x v="5"/>
    <x v="13"/>
    <x v="1"/>
    <n v="7.7750000000000004"/>
  </r>
  <r>
    <x v="3"/>
    <x v="0"/>
    <x v="2"/>
    <x v="5"/>
    <x v="11"/>
    <x v="1"/>
    <n v="16.966000000000001"/>
  </r>
  <r>
    <x v="3"/>
    <x v="0"/>
    <x v="2"/>
    <x v="5"/>
    <x v="12"/>
    <x v="1"/>
    <n v="3.1779999999999999"/>
  </r>
  <r>
    <x v="3"/>
    <x v="0"/>
    <x v="2"/>
    <x v="6"/>
    <x v="6"/>
    <x v="1"/>
    <n v="0.7989318858168879"/>
  </r>
  <r>
    <x v="3"/>
    <x v="0"/>
    <x v="2"/>
    <x v="6"/>
    <x v="7"/>
    <x v="1"/>
    <n v="67.832406761069009"/>
  </r>
  <r>
    <x v="3"/>
    <x v="0"/>
    <x v="2"/>
    <x v="6"/>
    <x v="8"/>
    <x v="1"/>
    <n v="55.461999999999996"/>
  </r>
  <r>
    <x v="3"/>
    <x v="0"/>
    <x v="2"/>
    <x v="6"/>
    <x v="9"/>
    <x v="1"/>
    <n v="1.6379999999999999"/>
  </r>
  <r>
    <x v="3"/>
    <x v="0"/>
    <x v="2"/>
    <x v="6"/>
    <x v="14"/>
    <x v="1"/>
    <n v="93.156000000000006"/>
  </r>
  <r>
    <x v="3"/>
    <x v="0"/>
    <x v="2"/>
    <x v="6"/>
    <x v="10"/>
    <x v="1"/>
    <n v="0.26200000000000001"/>
  </r>
  <r>
    <x v="3"/>
    <x v="0"/>
    <x v="2"/>
    <x v="6"/>
    <x v="13"/>
    <x v="1"/>
    <n v="10.015311984793883"/>
  </r>
  <r>
    <x v="3"/>
    <x v="0"/>
    <x v="2"/>
    <x v="6"/>
    <x v="11"/>
    <x v="1"/>
    <n v="80.424999999999997"/>
  </r>
  <r>
    <x v="3"/>
    <x v="0"/>
    <x v="2"/>
    <x v="6"/>
    <x v="12"/>
    <x v="1"/>
    <n v="4.496829504538864"/>
  </r>
  <r>
    <x v="3"/>
    <x v="0"/>
    <x v="2"/>
    <x v="7"/>
    <x v="6"/>
    <x v="1"/>
    <n v="4.2571892331101404"/>
  </r>
  <r>
    <x v="3"/>
    <x v="0"/>
    <x v="2"/>
    <x v="7"/>
    <x v="7"/>
    <x v="1"/>
    <n v="41.081134501687018"/>
  </r>
  <r>
    <x v="3"/>
    <x v="0"/>
    <x v="2"/>
    <x v="7"/>
    <x v="8"/>
    <x v="1"/>
    <n v="22.544"/>
  </r>
  <r>
    <x v="3"/>
    <x v="0"/>
    <x v="2"/>
    <x v="7"/>
    <x v="14"/>
    <x v="1"/>
    <n v="19.203319999999998"/>
  </r>
  <r>
    <x v="3"/>
    <x v="0"/>
    <x v="2"/>
    <x v="7"/>
    <x v="10"/>
    <x v="1"/>
    <n v="0.55000000000000004"/>
  </r>
  <r>
    <x v="3"/>
    <x v="0"/>
    <x v="2"/>
    <x v="7"/>
    <x v="13"/>
    <x v="1"/>
    <n v="2.1950000000000003"/>
  </r>
  <r>
    <x v="3"/>
    <x v="0"/>
    <x v="2"/>
    <x v="7"/>
    <x v="11"/>
    <x v="1"/>
    <n v="6.944"/>
  </r>
  <r>
    <x v="3"/>
    <x v="0"/>
    <x v="2"/>
    <x v="7"/>
    <x v="12"/>
    <x v="1"/>
    <n v="4.9670406965415292"/>
  </r>
  <r>
    <x v="3"/>
    <x v="0"/>
    <x v="2"/>
    <x v="8"/>
    <x v="6"/>
    <x v="1"/>
    <n v="4.7389999999999999"/>
  </r>
  <r>
    <x v="3"/>
    <x v="0"/>
    <x v="2"/>
    <x v="8"/>
    <x v="7"/>
    <x v="1"/>
    <n v="137.78400000000002"/>
  </r>
  <r>
    <x v="3"/>
    <x v="0"/>
    <x v="2"/>
    <x v="8"/>
    <x v="8"/>
    <x v="1"/>
    <n v="78.75"/>
  </r>
  <r>
    <x v="3"/>
    <x v="0"/>
    <x v="2"/>
    <x v="8"/>
    <x v="9"/>
    <x v="1"/>
    <n v="0.35399999999999998"/>
  </r>
  <r>
    <x v="3"/>
    <x v="0"/>
    <x v="2"/>
    <x v="8"/>
    <x v="14"/>
    <x v="1"/>
    <n v="16.461991999999999"/>
  </r>
  <r>
    <x v="3"/>
    <x v="0"/>
    <x v="2"/>
    <x v="8"/>
    <x v="10"/>
    <x v="1"/>
    <n v="0.51500000000000001"/>
  </r>
  <r>
    <x v="3"/>
    <x v="0"/>
    <x v="2"/>
    <x v="8"/>
    <x v="13"/>
    <x v="1"/>
    <n v="9.6769999999999996"/>
  </r>
  <r>
    <x v="3"/>
    <x v="0"/>
    <x v="2"/>
    <x v="8"/>
    <x v="11"/>
    <x v="1"/>
    <n v="88.650999999999996"/>
  </r>
  <r>
    <x v="3"/>
    <x v="0"/>
    <x v="2"/>
    <x v="8"/>
    <x v="12"/>
    <x v="1"/>
    <n v="8.7249999999999979"/>
  </r>
  <r>
    <x v="3"/>
    <x v="0"/>
    <x v="2"/>
    <x v="9"/>
    <x v="6"/>
    <x v="1"/>
    <n v="1.0696695811355896"/>
  </r>
  <r>
    <x v="3"/>
    <x v="0"/>
    <x v="2"/>
    <x v="9"/>
    <x v="7"/>
    <x v="1"/>
    <n v="96.977999999999994"/>
  </r>
  <r>
    <x v="3"/>
    <x v="0"/>
    <x v="2"/>
    <x v="9"/>
    <x v="8"/>
    <x v="1"/>
    <n v="32.558"/>
  </r>
  <r>
    <x v="3"/>
    <x v="0"/>
    <x v="2"/>
    <x v="9"/>
    <x v="9"/>
    <x v="1"/>
    <n v="1.1850000000000001"/>
  </r>
  <r>
    <x v="3"/>
    <x v="0"/>
    <x v="2"/>
    <x v="9"/>
    <x v="14"/>
    <x v="1"/>
    <n v="15.338000000000001"/>
  </r>
  <r>
    <x v="3"/>
    <x v="0"/>
    <x v="2"/>
    <x v="9"/>
    <x v="10"/>
    <x v="1"/>
    <n v="7.0000000000000001E-3"/>
  </r>
  <r>
    <x v="3"/>
    <x v="0"/>
    <x v="2"/>
    <x v="9"/>
    <x v="11"/>
    <x v="1"/>
    <n v="5"/>
  </r>
  <r>
    <x v="3"/>
    <x v="0"/>
    <x v="2"/>
    <x v="9"/>
    <x v="12"/>
    <x v="1"/>
    <n v="3.94"/>
  </r>
  <r>
    <x v="3"/>
    <x v="0"/>
    <x v="3"/>
    <x v="0"/>
    <x v="7"/>
    <x v="1"/>
    <n v="105.191"/>
  </r>
  <r>
    <x v="3"/>
    <x v="0"/>
    <x v="3"/>
    <x v="0"/>
    <x v="8"/>
    <x v="1"/>
    <n v="36.823"/>
  </r>
  <r>
    <x v="3"/>
    <x v="0"/>
    <x v="3"/>
    <x v="0"/>
    <x v="9"/>
    <x v="1"/>
    <n v="0.52"/>
  </r>
  <r>
    <x v="3"/>
    <x v="0"/>
    <x v="3"/>
    <x v="0"/>
    <x v="14"/>
    <x v="1"/>
    <n v="224.52958079999996"/>
  </r>
  <r>
    <x v="3"/>
    <x v="0"/>
    <x v="3"/>
    <x v="0"/>
    <x v="10"/>
    <x v="1"/>
    <n v="20.768000000000001"/>
  </r>
  <r>
    <x v="3"/>
    <x v="0"/>
    <x v="3"/>
    <x v="0"/>
    <x v="13"/>
    <x v="1"/>
    <n v="20.134800000000006"/>
  </r>
  <r>
    <x v="3"/>
    <x v="0"/>
    <x v="3"/>
    <x v="0"/>
    <x v="11"/>
    <x v="1"/>
    <n v="1.8639999999999999"/>
  </r>
  <r>
    <x v="3"/>
    <x v="0"/>
    <x v="3"/>
    <x v="0"/>
    <x v="12"/>
    <x v="1"/>
    <n v="6.66"/>
  </r>
  <r>
    <x v="3"/>
    <x v="0"/>
    <x v="3"/>
    <x v="1"/>
    <x v="7"/>
    <x v="1"/>
    <n v="175.73699999999999"/>
  </r>
  <r>
    <x v="3"/>
    <x v="0"/>
    <x v="3"/>
    <x v="1"/>
    <x v="8"/>
    <x v="1"/>
    <n v="1208.396"/>
  </r>
  <r>
    <x v="3"/>
    <x v="0"/>
    <x v="3"/>
    <x v="1"/>
    <x v="9"/>
    <x v="1"/>
    <n v="0.72380000000000011"/>
  </r>
  <r>
    <x v="3"/>
    <x v="0"/>
    <x v="3"/>
    <x v="1"/>
    <x v="14"/>
    <x v="1"/>
    <n v="73.262200000000007"/>
  </r>
  <r>
    <x v="3"/>
    <x v="0"/>
    <x v="3"/>
    <x v="1"/>
    <x v="10"/>
    <x v="1"/>
    <n v="2.4859999999999998"/>
  </r>
  <r>
    <x v="3"/>
    <x v="0"/>
    <x v="3"/>
    <x v="1"/>
    <x v="13"/>
    <x v="1"/>
    <n v="29.204000000000001"/>
  </r>
  <r>
    <x v="3"/>
    <x v="0"/>
    <x v="3"/>
    <x v="1"/>
    <x v="11"/>
    <x v="1"/>
    <n v="0.32400000000000001"/>
  </r>
  <r>
    <x v="3"/>
    <x v="0"/>
    <x v="3"/>
    <x v="1"/>
    <x v="12"/>
    <x v="1"/>
    <n v="3.7565000000000004"/>
  </r>
  <r>
    <x v="3"/>
    <x v="0"/>
    <x v="3"/>
    <x v="2"/>
    <x v="7"/>
    <x v="1"/>
    <n v="118.989"/>
  </r>
  <r>
    <x v="3"/>
    <x v="0"/>
    <x v="3"/>
    <x v="2"/>
    <x v="8"/>
    <x v="1"/>
    <n v="19.366999999999997"/>
  </r>
  <r>
    <x v="3"/>
    <x v="0"/>
    <x v="3"/>
    <x v="2"/>
    <x v="9"/>
    <x v="1"/>
    <n v="2.036"/>
  </r>
  <r>
    <x v="3"/>
    <x v="0"/>
    <x v="3"/>
    <x v="2"/>
    <x v="14"/>
    <x v="1"/>
    <n v="102.07899"/>
  </r>
  <r>
    <x v="3"/>
    <x v="0"/>
    <x v="3"/>
    <x v="2"/>
    <x v="10"/>
    <x v="1"/>
    <n v="20.780299999999997"/>
  </r>
  <r>
    <x v="3"/>
    <x v="0"/>
    <x v="3"/>
    <x v="2"/>
    <x v="13"/>
    <x v="1"/>
    <n v="51.64564"/>
  </r>
  <r>
    <x v="3"/>
    <x v="0"/>
    <x v="3"/>
    <x v="2"/>
    <x v="11"/>
    <x v="1"/>
    <n v="8.2859999999999996"/>
  </r>
  <r>
    <x v="3"/>
    <x v="0"/>
    <x v="3"/>
    <x v="2"/>
    <x v="12"/>
    <x v="1"/>
    <n v="5.4429999999999996"/>
  </r>
  <r>
    <x v="3"/>
    <x v="0"/>
    <x v="3"/>
    <x v="3"/>
    <x v="6"/>
    <x v="1"/>
    <n v="0.7350000000000001"/>
  </r>
  <r>
    <x v="3"/>
    <x v="0"/>
    <x v="3"/>
    <x v="3"/>
    <x v="7"/>
    <x v="1"/>
    <n v="166.899"/>
  </r>
  <r>
    <x v="3"/>
    <x v="0"/>
    <x v="3"/>
    <x v="3"/>
    <x v="8"/>
    <x v="1"/>
    <n v="75.01600000000002"/>
  </r>
  <r>
    <x v="3"/>
    <x v="0"/>
    <x v="3"/>
    <x v="3"/>
    <x v="9"/>
    <x v="1"/>
    <n v="1.47"/>
  </r>
  <r>
    <x v="3"/>
    <x v="0"/>
    <x v="3"/>
    <x v="3"/>
    <x v="14"/>
    <x v="1"/>
    <n v="100.902"/>
  </r>
  <r>
    <x v="3"/>
    <x v="0"/>
    <x v="3"/>
    <x v="3"/>
    <x v="10"/>
    <x v="1"/>
    <n v="2.48"/>
  </r>
  <r>
    <x v="3"/>
    <x v="0"/>
    <x v="3"/>
    <x v="3"/>
    <x v="13"/>
    <x v="1"/>
    <n v="34.401250000000005"/>
  </r>
  <r>
    <x v="3"/>
    <x v="0"/>
    <x v="3"/>
    <x v="3"/>
    <x v="11"/>
    <x v="1"/>
    <n v="12.265000000000001"/>
  </r>
  <r>
    <x v="3"/>
    <x v="0"/>
    <x v="3"/>
    <x v="3"/>
    <x v="12"/>
    <x v="1"/>
    <n v="3.1760000000000002"/>
  </r>
  <r>
    <x v="3"/>
    <x v="0"/>
    <x v="3"/>
    <x v="4"/>
    <x v="6"/>
    <x v="1"/>
    <n v="1.5792897607129479"/>
  </r>
  <r>
    <x v="3"/>
    <x v="0"/>
    <x v="3"/>
    <x v="4"/>
    <x v="7"/>
    <x v="1"/>
    <n v="72.933999999999997"/>
  </r>
  <r>
    <x v="3"/>
    <x v="0"/>
    <x v="3"/>
    <x v="4"/>
    <x v="8"/>
    <x v="1"/>
    <n v="30.812999999999999"/>
  </r>
  <r>
    <x v="3"/>
    <x v="0"/>
    <x v="3"/>
    <x v="4"/>
    <x v="14"/>
    <x v="1"/>
    <n v="208.69499999999999"/>
  </r>
  <r>
    <x v="3"/>
    <x v="0"/>
    <x v="3"/>
    <x v="4"/>
    <x v="10"/>
    <x v="1"/>
    <n v="1.7999999999999998"/>
  </r>
  <r>
    <x v="3"/>
    <x v="0"/>
    <x v="3"/>
    <x v="4"/>
    <x v="13"/>
    <x v="1"/>
    <n v="16.527230964538049"/>
  </r>
  <r>
    <x v="3"/>
    <x v="0"/>
    <x v="3"/>
    <x v="4"/>
    <x v="11"/>
    <x v="1"/>
    <n v="6.4000000000000001E-2"/>
  </r>
  <r>
    <x v="3"/>
    <x v="0"/>
    <x v="3"/>
    <x v="4"/>
    <x v="12"/>
    <x v="1"/>
    <n v="3.19"/>
  </r>
  <r>
    <x v="3"/>
    <x v="0"/>
    <x v="3"/>
    <x v="5"/>
    <x v="6"/>
    <x v="1"/>
    <n v="4.1756457580290567"/>
  </r>
  <r>
    <x v="3"/>
    <x v="0"/>
    <x v="3"/>
    <x v="5"/>
    <x v="7"/>
    <x v="1"/>
    <n v="104.158"/>
  </r>
  <r>
    <x v="3"/>
    <x v="0"/>
    <x v="3"/>
    <x v="5"/>
    <x v="8"/>
    <x v="1"/>
    <n v="63.750999999999991"/>
  </r>
  <r>
    <x v="3"/>
    <x v="0"/>
    <x v="3"/>
    <x v="5"/>
    <x v="9"/>
    <x v="1"/>
    <n v="0.44"/>
  </r>
  <r>
    <x v="3"/>
    <x v="0"/>
    <x v="3"/>
    <x v="5"/>
    <x v="14"/>
    <x v="1"/>
    <n v="78.825000000000003"/>
  </r>
  <r>
    <x v="3"/>
    <x v="0"/>
    <x v="3"/>
    <x v="5"/>
    <x v="10"/>
    <x v="1"/>
    <n v="2.105"/>
  </r>
  <r>
    <x v="3"/>
    <x v="0"/>
    <x v="3"/>
    <x v="5"/>
    <x v="13"/>
    <x v="1"/>
    <n v="9.9059999999999988"/>
  </r>
  <r>
    <x v="3"/>
    <x v="0"/>
    <x v="3"/>
    <x v="5"/>
    <x v="11"/>
    <x v="1"/>
    <n v="70.165999999999997"/>
  </r>
  <r>
    <x v="3"/>
    <x v="0"/>
    <x v="3"/>
    <x v="5"/>
    <x v="12"/>
    <x v="1"/>
    <n v="3.2669999999999999"/>
  </r>
  <r>
    <x v="3"/>
    <x v="0"/>
    <x v="3"/>
    <x v="6"/>
    <x v="6"/>
    <x v="1"/>
    <n v="2.1905312587608634"/>
  </r>
  <r>
    <x v="3"/>
    <x v="0"/>
    <x v="3"/>
    <x v="6"/>
    <x v="7"/>
    <x v="1"/>
    <n v="82.792866041312749"/>
  </r>
  <r>
    <x v="3"/>
    <x v="0"/>
    <x v="3"/>
    <x v="6"/>
    <x v="8"/>
    <x v="1"/>
    <n v="53.838000000000001"/>
  </r>
  <r>
    <x v="3"/>
    <x v="0"/>
    <x v="3"/>
    <x v="6"/>
    <x v="9"/>
    <x v="1"/>
    <n v="0.86499999999999999"/>
  </r>
  <r>
    <x v="3"/>
    <x v="0"/>
    <x v="3"/>
    <x v="6"/>
    <x v="14"/>
    <x v="1"/>
    <n v="54.665000000000006"/>
  </r>
  <r>
    <x v="3"/>
    <x v="0"/>
    <x v="3"/>
    <x v="6"/>
    <x v="10"/>
    <x v="1"/>
    <n v="9.2238274506042597"/>
  </r>
  <r>
    <x v="3"/>
    <x v="0"/>
    <x v="3"/>
    <x v="6"/>
    <x v="13"/>
    <x v="1"/>
    <n v="50.397713375193881"/>
  </r>
  <r>
    <x v="3"/>
    <x v="0"/>
    <x v="3"/>
    <x v="6"/>
    <x v="11"/>
    <x v="1"/>
    <n v="796.33999999999992"/>
  </r>
  <r>
    <x v="3"/>
    <x v="0"/>
    <x v="3"/>
    <x v="6"/>
    <x v="12"/>
    <x v="1"/>
    <n v="5.9377689366685011"/>
  </r>
  <r>
    <x v="3"/>
    <x v="0"/>
    <x v="3"/>
    <x v="7"/>
    <x v="6"/>
    <x v="1"/>
    <n v="0.9"/>
  </r>
  <r>
    <x v="3"/>
    <x v="0"/>
    <x v="3"/>
    <x v="7"/>
    <x v="7"/>
    <x v="1"/>
    <n v="3.4950000000000001"/>
  </r>
  <r>
    <x v="3"/>
    <x v="0"/>
    <x v="3"/>
    <x v="7"/>
    <x v="8"/>
    <x v="1"/>
    <n v="2.2160000000000002"/>
  </r>
  <r>
    <x v="3"/>
    <x v="0"/>
    <x v="3"/>
    <x v="7"/>
    <x v="14"/>
    <x v="1"/>
    <n v="2.4414400000000001"/>
  </r>
  <r>
    <x v="3"/>
    <x v="0"/>
    <x v="3"/>
    <x v="7"/>
    <x v="13"/>
    <x v="1"/>
    <n v="0.16717581375750551"/>
  </r>
  <r>
    <x v="3"/>
    <x v="0"/>
    <x v="3"/>
    <x v="7"/>
    <x v="12"/>
    <x v="1"/>
    <n v="0.05"/>
  </r>
  <r>
    <x v="3"/>
    <x v="0"/>
    <x v="3"/>
    <x v="8"/>
    <x v="6"/>
    <x v="1"/>
    <n v="2.2824302707948227"/>
  </r>
  <r>
    <x v="3"/>
    <x v="0"/>
    <x v="3"/>
    <x v="8"/>
    <x v="7"/>
    <x v="1"/>
    <n v="133.87199999999999"/>
  </r>
  <r>
    <x v="3"/>
    <x v="0"/>
    <x v="3"/>
    <x v="8"/>
    <x v="8"/>
    <x v="1"/>
    <n v="72.715000000000003"/>
  </r>
  <r>
    <x v="3"/>
    <x v="0"/>
    <x v="3"/>
    <x v="8"/>
    <x v="9"/>
    <x v="1"/>
    <n v="0.373"/>
  </r>
  <r>
    <x v="3"/>
    <x v="0"/>
    <x v="3"/>
    <x v="8"/>
    <x v="14"/>
    <x v="1"/>
    <n v="14.977252999999999"/>
  </r>
  <r>
    <x v="3"/>
    <x v="0"/>
    <x v="3"/>
    <x v="8"/>
    <x v="10"/>
    <x v="1"/>
    <n v="0.27300000000000002"/>
  </r>
  <r>
    <x v="3"/>
    <x v="0"/>
    <x v="3"/>
    <x v="8"/>
    <x v="13"/>
    <x v="1"/>
    <n v="10.425000000000001"/>
  </r>
  <r>
    <x v="3"/>
    <x v="0"/>
    <x v="3"/>
    <x v="8"/>
    <x v="11"/>
    <x v="1"/>
    <n v="62.012999999999998"/>
  </r>
  <r>
    <x v="3"/>
    <x v="0"/>
    <x v="3"/>
    <x v="8"/>
    <x v="12"/>
    <x v="1"/>
    <n v="5.8350000000000009"/>
  </r>
  <r>
    <x v="3"/>
    <x v="0"/>
    <x v="3"/>
    <x v="9"/>
    <x v="6"/>
    <x v="1"/>
    <n v="1.8879516945105319"/>
  </r>
  <r>
    <x v="3"/>
    <x v="0"/>
    <x v="3"/>
    <x v="9"/>
    <x v="7"/>
    <x v="1"/>
    <n v="99.646999999999991"/>
  </r>
  <r>
    <x v="3"/>
    <x v="0"/>
    <x v="3"/>
    <x v="9"/>
    <x v="8"/>
    <x v="1"/>
    <n v="28.017000000000003"/>
  </r>
  <r>
    <x v="3"/>
    <x v="0"/>
    <x v="3"/>
    <x v="9"/>
    <x v="9"/>
    <x v="1"/>
    <n v="0.51600000000000001"/>
  </r>
  <r>
    <x v="3"/>
    <x v="0"/>
    <x v="3"/>
    <x v="9"/>
    <x v="14"/>
    <x v="1"/>
    <n v="6.444"/>
  </r>
  <r>
    <x v="3"/>
    <x v="0"/>
    <x v="3"/>
    <x v="9"/>
    <x v="10"/>
    <x v="1"/>
    <n v="0.01"/>
  </r>
  <r>
    <x v="3"/>
    <x v="0"/>
    <x v="3"/>
    <x v="9"/>
    <x v="11"/>
    <x v="1"/>
    <n v="8.2799999999999994"/>
  </r>
  <r>
    <x v="3"/>
    <x v="0"/>
    <x v="3"/>
    <x v="9"/>
    <x v="12"/>
    <x v="1"/>
    <n v="3.9449999999999998"/>
  </r>
  <r>
    <x v="3"/>
    <x v="0"/>
    <x v="4"/>
    <x v="0"/>
    <x v="7"/>
    <x v="1"/>
    <n v="123.32300000000001"/>
  </r>
  <r>
    <x v="3"/>
    <x v="0"/>
    <x v="4"/>
    <x v="0"/>
    <x v="8"/>
    <x v="1"/>
    <n v="30.320999999999998"/>
  </r>
  <r>
    <x v="3"/>
    <x v="0"/>
    <x v="4"/>
    <x v="0"/>
    <x v="9"/>
    <x v="1"/>
    <n v="0.62"/>
  </r>
  <r>
    <x v="3"/>
    <x v="0"/>
    <x v="4"/>
    <x v="0"/>
    <x v="14"/>
    <x v="1"/>
    <n v="117.23594399999999"/>
  </r>
  <r>
    <x v="3"/>
    <x v="0"/>
    <x v="4"/>
    <x v="0"/>
    <x v="10"/>
    <x v="1"/>
    <n v="13.129999999999999"/>
  </r>
  <r>
    <x v="3"/>
    <x v="0"/>
    <x v="4"/>
    <x v="0"/>
    <x v="13"/>
    <x v="1"/>
    <n v="21.272202"/>
  </r>
  <r>
    <x v="3"/>
    <x v="0"/>
    <x v="4"/>
    <x v="0"/>
    <x v="11"/>
    <x v="1"/>
    <n v="2.2570000000000001"/>
  </r>
  <r>
    <x v="3"/>
    <x v="0"/>
    <x v="4"/>
    <x v="0"/>
    <x v="12"/>
    <x v="1"/>
    <n v="5.9300000000000006"/>
  </r>
  <r>
    <x v="3"/>
    <x v="0"/>
    <x v="4"/>
    <x v="1"/>
    <x v="7"/>
    <x v="1"/>
    <n v="149.44900000000001"/>
  </r>
  <r>
    <x v="3"/>
    <x v="0"/>
    <x v="4"/>
    <x v="1"/>
    <x v="8"/>
    <x v="1"/>
    <n v="51.25"/>
  </r>
  <r>
    <x v="3"/>
    <x v="0"/>
    <x v="4"/>
    <x v="1"/>
    <x v="9"/>
    <x v="1"/>
    <n v="0.12925"/>
  </r>
  <r>
    <x v="3"/>
    <x v="0"/>
    <x v="4"/>
    <x v="1"/>
    <x v="14"/>
    <x v="1"/>
    <n v="36.058"/>
  </r>
  <r>
    <x v="3"/>
    <x v="0"/>
    <x v="4"/>
    <x v="1"/>
    <x v="10"/>
    <x v="1"/>
    <n v="3.0426000000000002"/>
  </r>
  <r>
    <x v="3"/>
    <x v="0"/>
    <x v="4"/>
    <x v="1"/>
    <x v="13"/>
    <x v="1"/>
    <n v="29.250000000000004"/>
  </r>
  <r>
    <x v="3"/>
    <x v="0"/>
    <x v="4"/>
    <x v="1"/>
    <x v="11"/>
    <x v="1"/>
    <n v="0.63"/>
  </r>
  <r>
    <x v="3"/>
    <x v="0"/>
    <x v="4"/>
    <x v="1"/>
    <x v="12"/>
    <x v="1"/>
    <n v="3.1966000000000001"/>
  </r>
  <r>
    <x v="3"/>
    <x v="0"/>
    <x v="4"/>
    <x v="2"/>
    <x v="7"/>
    <x v="1"/>
    <n v="264.154"/>
  </r>
  <r>
    <x v="3"/>
    <x v="0"/>
    <x v="4"/>
    <x v="2"/>
    <x v="8"/>
    <x v="1"/>
    <n v="36.018000000000001"/>
  </r>
  <r>
    <x v="3"/>
    <x v="0"/>
    <x v="4"/>
    <x v="2"/>
    <x v="9"/>
    <x v="1"/>
    <n v="0.59899999999999998"/>
  </r>
  <r>
    <x v="3"/>
    <x v="0"/>
    <x v="4"/>
    <x v="2"/>
    <x v="14"/>
    <x v="1"/>
    <n v="65.777100000000004"/>
  </r>
  <r>
    <x v="3"/>
    <x v="0"/>
    <x v="4"/>
    <x v="2"/>
    <x v="10"/>
    <x v="1"/>
    <n v="48.833800000000004"/>
  </r>
  <r>
    <x v="3"/>
    <x v="0"/>
    <x v="4"/>
    <x v="2"/>
    <x v="13"/>
    <x v="1"/>
    <n v="54.146770000000004"/>
  </r>
  <r>
    <x v="3"/>
    <x v="0"/>
    <x v="4"/>
    <x v="2"/>
    <x v="11"/>
    <x v="1"/>
    <n v="26.254999999999995"/>
  </r>
  <r>
    <x v="3"/>
    <x v="0"/>
    <x v="4"/>
    <x v="2"/>
    <x v="12"/>
    <x v="1"/>
    <n v="5.4530000000000003"/>
  </r>
  <r>
    <x v="3"/>
    <x v="0"/>
    <x v="4"/>
    <x v="3"/>
    <x v="6"/>
    <x v="1"/>
    <n v="0.4"/>
  </r>
  <r>
    <x v="3"/>
    <x v="0"/>
    <x v="4"/>
    <x v="3"/>
    <x v="7"/>
    <x v="1"/>
    <n v="163.108"/>
  </r>
  <r>
    <x v="3"/>
    <x v="0"/>
    <x v="4"/>
    <x v="3"/>
    <x v="8"/>
    <x v="1"/>
    <n v="55.814999999999998"/>
  </r>
  <r>
    <x v="3"/>
    <x v="0"/>
    <x v="4"/>
    <x v="3"/>
    <x v="9"/>
    <x v="1"/>
    <n v="3.41"/>
  </r>
  <r>
    <x v="3"/>
    <x v="0"/>
    <x v="4"/>
    <x v="3"/>
    <x v="14"/>
    <x v="1"/>
    <n v="114.3"/>
  </r>
  <r>
    <x v="3"/>
    <x v="0"/>
    <x v="4"/>
    <x v="3"/>
    <x v="10"/>
    <x v="1"/>
    <n v="1.4550000000000001"/>
  </r>
  <r>
    <x v="3"/>
    <x v="0"/>
    <x v="4"/>
    <x v="3"/>
    <x v="13"/>
    <x v="1"/>
    <n v="33.93"/>
  </r>
  <r>
    <x v="3"/>
    <x v="0"/>
    <x v="4"/>
    <x v="3"/>
    <x v="11"/>
    <x v="1"/>
    <n v="2.67"/>
  </r>
  <r>
    <x v="3"/>
    <x v="0"/>
    <x v="4"/>
    <x v="3"/>
    <x v="12"/>
    <x v="1"/>
    <n v="2.8"/>
  </r>
  <r>
    <x v="3"/>
    <x v="0"/>
    <x v="4"/>
    <x v="4"/>
    <x v="6"/>
    <x v="1"/>
    <n v="0.45520704867608497"/>
  </r>
  <r>
    <x v="3"/>
    <x v="0"/>
    <x v="4"/>
    <x v="4"/>
    <x v="7"/>
    <x v="1"/>
    <n v="103.941"/>
  </r>
  <r>
    <x v="3"/>
    <x v="0"/>
    <x v="4"/>
    <x v="4"/>
    <x v="8"/>
    <x v="1"/>
    <n v="40.593000000000004"/>
  </r>
  <r>
    <x v="3"/>
    <x v="0"/>
    <x v="4"/>
    <x v="4"/>
    <x v="9"/>
    <x v="1"/>
    <n v="2.3E-2"/>
  </r>
  <r>
    <x v="3"/>
    <x v="0"/>
    <x v="4"/>
    <x v="4"/>
    <x v="14"/>
    <x v="1"/>
    <n v="155.78800000000001"/>
  </r>
  <r>
    <x v="3"/>
    <x v="0"/>
    <x v="4"/>
    <x v="4"/>
    <x v="10"/>
    <x v="1"/>
    <n v="0.8"/>
  </r>
  <r>
    <x v="3"/>
    <x v="0"/>
    <x v="4"/>
    <x v="4"/>
    <x v="13"/>
    <x v="1"/>
    <n v="18.532450557936663"/>
  </r>
  <r>
    <x v="3"/>
    <x v="0"/>
    <x v="4"/>
    <x v="4"/>
    <x v="11"/>
    <x v="1"/>
    <n v="10.43"/>
  </r>
  <r>
    <x v="3"/>
    <x v="0"/>
    <x v="4"/>
    <x v="4"/>
    <x v="12"/>
    <x v="1"/>
    <n v="3.1859999999999999"/>
  </r>
  <r>
    <x v="3"/>
    <x v="0"/>
    <x v="4"/>
    <x v="5"/>
    <x v="6"/>
    <x v="1"/>
    <n v="1.3369501845600529"/>
  </r>
  <r>
    <x v="3"/>
    <x v="0"/>
    <x v="4"/>
    <x v="5"/>
    <x v="7"/>
    <x v="1"/>
    <n v="95.53"/>
  </r>
  <r>
    <x v="3"/>
    <x v="0"/>
    <x v="4"/>
    <x v="5"/>
    <x v="8"/>
    <x v="1"/>
    <n v="71.605999999999995"/>
  </r>
  <r>
    <x v="3"/>
    <x v="0"/>
    <x v="4"/>
    <x v="5"/>
    <x v="9"/>
    <x v="1"/>
    <n v="1.359"/>
  </r>
  <r>
    <x v="3"/>
    <x v="0"/>
    <x v="4"/>
    <x v="5"/>
    <x v="14"/>
    <x v="1"/>
    <n v="56.322000000000003"/>
  </r>
  <r>
    <x v="3"/>
    <x v="0"/>
    <x v="4"/>
    <x v="5"/>
    <x v="10"/>
    <x v="1"/>
    <n v="0.61399999999999999"/>
  </r>
  <r>
    <x v="3"/>
    <x v="0"/>
    <x v="4"/>
    <x v="5"/>
    <x v="13"/>
    <x v="1"/>
    <n v="7.6289999999999996"/>
  </r>
  <r>
    <x v="3"/>
    <x v="0"/>
    <x v="4"/>
    <x v="5"/>
    <x v="11"/>
    <x v="1"/>
    <n v="96.540999999999997"/>
  </r>
  <r>
    <x v="3"/>
    <x v="0"/>
    <x v="4"/>
    <x v="5"/>
    <x v="12"/>
    <x v="1"/>
    <n v="3.8279999999999998"/>
  </r>
  <r>
    <x v="3"/>
    <x v="0"/>
    <x v="4"/>
    <x v="6"/>
    <x v="6"/>
    <x v="1"/>
    <n v="1.8582893554906801"/>
  </r>
  <r>
    <x v="3"/>
    <x v="0"/>
    <x v="4"/>
    <x v="6"/>
    <x v="7"/>
    <x v="1"/>
    <n v="54.702072276780854"/>
  </r>
  <r>
    <x v="3"/>
    <x v="0"/>
    <x v="4"/>
    <x v="6"/>
    <x v="8"/>
    <x v="1"/>
    <n v="37.206999999999994"/>
  </r>
  <r>
    <x v="3"/>
    <x v="0"/>
    <x v="4"/>
    <x v="6"/>
    <x v="9"/>
    <x v="1"/>
    <n v="0.29399999999999998"/>
  </r>
  <r>
    <x v="3"/>
    <x v="0"/>
    <x v="4"/>
    <x v="6"/>
    <x v="14"/>
    <x v="1"/>
    <n v="51.254000000000005"/>
  </r>
  <r>
    <x v="3"/>
    <x v="0"/>
    <x v="4"/>
    <x v="6"/>
    <x v="10"/>
    <x v="1"/>
    <n v="0.4"/>
  </r>
  <r>
    <x v="3"/>
    <x v="0"/>
    <x v="4"/>
    <x v="6"/>
    <x v="13"/>
    <x v="1"/>
    <n v="48.770561712673661"/>
  </r>
  <r>
    <x v="3"/>
    <x v="0"/>
    <x v="4"/>
    <x v="6"/>
    <x v="11"/>
    <x v="1"/>
    <n v="90.075000000000003"/>
  </r>
  <r>
    <x v="3"/>
    <x v="0"/>
    <x v="4"/>
    <x v="6"/>
    <x v="12"/>
    <x v="1"/>
    <n v="2.6675404671501952"/>
  </r>
  <r>
    <x v="3"/>
    <x v="0"/>
    <x v="4"/>
    <x v="7"/>
    <x v="6"/>
    <x v="1"/>
    <n v="3.8994890605866863"/>
  </r>
  <r>
    <x v="3"/>
    <x v="0"/>
    <x v="4"/>
    <x v="7"/>
    <x v="7"/>
    <x v="1"/>
    <n v="1.2919999999999998"/>
  </r>
  <r>
    <x v="3"/>
    <x v="0"/>
    <x v="4"/>
    <x v="7"/>
    <x v="8"/>
    <x v="1"/>
    <n v="9.6039999999999992"/>
  </r>
  <r>
    <x v="3"/>
    <x v="0"/>
    <x v="4"/>
    <x v="7"/>
    <x v="14"/>
    <x v="1"/>
    <n v="1.7572000000000001"/>
  </r>
  <r>
    <x v="3"/>
    <x v="0"/>
    <x v="4"/>
    <x v="7"/>
    <x v="13"/>
    <x v="1"/>
    <n v="1.1819999999999999"/>
  </r>
  <r>
    <x v="3"/>
    <x v="0"/>
    <x v="4"/>
    <x v="7"/>
    <x v="11"/>
    <x v="1"/>
    <n v="6.5000000000000002E-2"/>
  </r>
  <r>
    <x v="3"/>
    <x v="0"/>
    <x v="4"/>
    <x v="7"/>
    <x v="12"/>
    <x v="1"/>
    <n v="2.1880000000000002"/>
  </r>
  <r>
    <x v="3"/>
    <x v="0"/>
    <x v="4"/>
    <x v="8"/>
    <x v="6"/>
    <x v="1"/>
    <n v="6.0112460326638661"/>
  </r>
  <r>
    <x v="3"/>
    <x v="0"/>
    <x v="4"/>
    <x v="8"/>
    <x v="7"/>
    <x v="1"/>
    <n v="135.89400000000001"/>
  </r>
  <r>
    <x v="3"/>
    <x v="0"/>
    <x v="4"/>
    <x v="8"/>
    <x v="8"/>
    <x v="1"/>
    <n v="75.971999999999994"/>
  </r>
  <r>
    <x v="3"/>
    <x v="0"/>
    <x v="4"/>
    <x v="8"/>
    <x v="9"/>
    <x v="1"/>
    <n v="0.753"/>
  </r>
  <r>
    <x v="3"/>
    <x v="0"/>
    <x v="4"/>
    <x v="8"/>
    <x v="14"/>
    <x v="1"/>
    <n v="24.475919999999999"/>
  </r>
  <r>
    <x v="3"/>
    <x v="0"/>
    <x v="4"/>
    <x v="8"/>
    <x v="10"/>
    <x v="1"/>
    <n v="2.3369999999999997"/>
  </r>
  <r>
    <x v="3"/>
    <x v="0"/>
    <x v="4"/>
    <x v="8"/>
    <x v="13"/>
    <x v="1"/>
    <n v="11.680751295336787"/>
  </r>
  <r>
    <x v="3"/>
    <x v="0"/>
    <x v="4"/>
    <x v="8"/>
    <x v="11"/>
    <x v="1"/>
    <n v="96.220999999999989"/>
  </r>
  <r>
    <x v="3"/>
    <x v="0"/>
    <x v="4"/>
    <x v="8"/>
    <x v="12"/>
    <x v="1"/>
    <n v="8.3369999999999997"/>
  </r>
  <r>
    <x v="3"/>
    <x v="0"/>
    <x v="4"/>
    <x v="9"/>
    <x v="6"/>
    <x v="1"/>
    <n v="1.5064835378177384"/>
  </r>
  <r>
    <x v="3"/>
    <x v="0"/>
    <x v="4"/>
    <x v="9"/>
    <x v="7"/>
    <x v="1"/>
    <n v="89.070000000000007"/>
  </r>
  <r>
    <x v="3"/>
    <x v="0"/>
    <x v="4"/>
    <x v="9"/>
    <x v="8"/>
    <x v="1"/>
    <n v="32.515000000000001"/>
  </r>
  <r>
    <x v="3"/>
    <x v="0"/>
    <x v="4"/>
    <x v="9"/>
    <x v="9"/>
    <x v="1"/>
    <n v="0.48599999999999999"/>
  </r>
  <r>
    <x v="3"/>
    <x v="0"/>
    <x v="4"/>
    <x v="9"/>
    <x v="14"/>
    <x v="1"/>
    <n v="5.9740000000000002"/>
  </r>
  <r>
    <x v="3"/>
    <x v="0"/>
    <x v="4"/>
    <x v="9"/>
    <x v="10"/>
    <x v="1"/>
    <n v="0.80099999999999993"/>
  </r>
  <r>
    <x v="3"/>
    <x v="0"/>
    <x v="4"/>
    <x v="9"/>
    <x v="11"/>
    <x v="1"/>
    <n v="15.145"/>
  </r>
  <r>
    <x v="3"/>
    <x v="0"/>
    <x v="4"/>
    <x v="9"/>
    <x v="12"/>
    <x v="1"/>
    <n v="4.3949999999999996"/>
  </r>
  <r>
    <x v="3"/>
    <x v="0"/>
    <x v="5"/>
    <x v="0"/>
    <x v="7"/>
    <x v="1"/>
    <n v="92.504000000000005"/>
  </r>
  <r>
    <x v="3"/>
    <x v="0"/>
    <x v="5"/>
    <x v="0"/>
    <x v="8"/>
    <x v="1"/>
    <n v="33.954999999999998"/>
  </r>
  <r>
    <x v="3"/>
    <x v="0"/>
    <x v="5"/>
    <x v="0"/>
    <x v="9"/>
    <x v="1"/>
    <n v="0.51900000000000002"/>
  </r>
  <r>
    <x v="3"/>
    <x v="0"/>
    <x v="5"/>
    <x v="0"/>
    <x v="14"/>
    <x v="1"/>
    <n v="315.78734879999996"/>
  </r>
  <r>
    <x v="3"/>
    <x v="0"/>
    <x v="5"/>
    <x v="0"/>
    <x v="10"/>
    <x v="1"/>
    <n v="12.589"/>
  </r>
  <r>
    <x v="3"/>
    <x v="0"/>
    <x v="5"/>
    <x v="0"/>
    <x v="13"/>
    <x v="1"/>
    <n v="14.501340000000001"/>
  </r>
  <r>
    <x v="3"/>
    <x v="0"/>
    <x v="5"/>
    <x v="0"/>
    <x v="11"/>
    <x v="1"/>
    <n v="120.9"/>
  </r>
  <r>
    <x v="3"/>
    <x v="0"/>
    <x v="5"/>
    <x v="0"/>
    <x v="12"/>
    <x v="1"/>
    <n v="5.367"/>
  </r>
  <r>
    <x v="3"/>
    <x v="0"/>
    <x v="5"/>
    <x v="1"/>
    <x v="7"/>
    <x v="1"/>
    <n v="125.127"/>
  </r>
  <r>
    <x v="3"/>
    <x v="0"/>
    <x v="5"/>
    <x v="1"/>
    <x v="8"/>
    <x v="1"/>
    <n v="63.780999999999992"/>
  </r>
  <r>
    <x v="3"/>
    <x v="0"/>
    <x v="5"/>
    <x v="1"/>
    <x v="9"/>
    <x v="1"/>
    <n v="0.12925"/>
  </r>
  <r>
    <x v="3"/>
    <x v="0"/>
    <x v="5"/>
    <x v="1"/>
    <x v="14"/>
    <x v="1"/>
    <n v="55.970200000000013"/>
  </r>
  <r>
    <x v="3"/>
    <x v="0"/>
    <x v="5"/>
    <x v="1"/>
    <x v="10"/>
    <x v="1"/>
    <n v="3.157"/>
  </r>
  <r>
    <x v="3"/>
    <x v="0"/>
    <x v="5"/>
    <x v="1"/>
    <x v="13"/>
    <x v="1"/>
    <n v="32.6"/>
  </r>
  <r>
    <x v="3"/>
    <x v="0"/>
    <x v="5"/>
    <x v="1"/>
    <x v="11"/>
    <x v="1"/>
    <n v="0.56999999999999995"/>
  </r>
  <r>
    <x v="3"/>
    <x v="0"/>
    <x v="5"/>
    <x v="1"/>
    <x v="12"/>
    <x v="1"/>
    <n v="5.5418000000000012"/>
  </r>
  <r>
    <x v="3"/>
    <x v="0"/>
    <x v="5"/>
    <x v="2"/>
    <x v="7"/>
    <x v="1"/>
    <n v="167.18"/>
  </r>
  <r>
    <x v="3"/>
    <x v="0"/>
    <x v="5"/>
    <x v="2"/>
    <x v="8"/>
    <x v="1"/>
    <n v="31.829000000000001"/>
  </r>
  <r>
    <x v="3"/>
    <x v="0"/>
    <x v="5"/>
    <x v="2"/>
    <x v="9"/>
    <x v="1"/>
    <n v="0.60599999999999998"/>
  </r>
  <r>
    <x v="3"/>
    <x v="0"/>
    <x v="5"/>
    <x v="2"/>
    <x v="14"/>
    <x v="1"/>
    <n v="88.140540000000001"/>
  </r>
  <r>
    <x v="3"/>
    <x v="0"/>
    <x v="5"/>
    <x v="2"/>
    <x v="10"/>
    <x v="1"/>
    <n v="10.9649"/>
  </r>
  <r>
    <x v="3"/>
    <x v="0"/>
    <x v="5"/>
    <x v="2"/>
    <x v="13"/>
    <x v="1"/>
    <n v="53.515940000000001"/>
  </r>
  <r>
    <x v="3"/>
    <x v="0"/>
    <x v="5"/>
    <x v="2"/>
    <x v="11"/>
    <x v="1"/>
    <n v="9.0359999999999996"/>
  </r>
  <r>
    <x v="3"/>
    <x v="0"/>
    <x v="5"/>
    <x v="2"/>
    <x v="12"/>
    <x v="1"/>
    <n v="4.2299999999999995"/>
  </r>
  <r>
    <x v="3"/>
    <x v="0"/>
    <x v="5"/>
    <x v="3"/>
    <x v="6"/>
    <x v="1"/>
    <n v="0.98"/>
  </r>
  <r>
    <x v="3"/>
    <x v="0"/>
    <x v="5"/>
    <x v="3"/>
    <x v="7"/>
    <x v="1"/>
    <n v="127.622"/>
  </r>
  <r>
    <x v="3"/>
    <x v="0"/>
    <x v="5"/>
    <x v="3"/>
    <x v="8"/>
    <x v="1"/>
    <n v="40.251999999999995"/>
  </r>
  <r>
    <x v="3"/>
    <x v="0"/>
    <x v="5"/>
    <x v="3"/>
    <x v="9"/>
    <x v="1"/>
    <n v="34.090000000000003"/>
  </r>
  <r>
    <x v="3"/>
    <x v="0"/>
    <x v="5"/>
    <x v="3"/>
    <x v="14"/>
    <x v="1"/>
    <n v="32.736000000000004"/>
  </r>
  <r>
    <x v="3"/>
    <x v="0"/>
    <x v="5"/>
    <x v="3"/>
    <x v="10"/>
    <x v="1"/>
    <n v="1.3900000000000001"/>
  </r>
  <r>
    <x v="3"/>
    <x v="0"/>
    <x v="5"/>
    <x v="3"/>
    <x v="13"/>
    <x v="1"/>
    <n v="30.461600000000001"/>
  </r>
  <r>
    <x v="3"/>
    <x v="0"/>
    <x v="5"/>
    <x v="3"/>
    <x v="11"/>
    <x v="1"/>
    <n v="1.9950000000000001"/>
  </r>
  <r>
    <x v="3"/>
    <x v="0"/>
    <x v="5"/>
    <x v="3"/>
    <x v="12"/>
    <x v="1"/>
    <n v="3.7150000000000003"/>
  </r>
  <r>
    <x v="3"/>
    <x v="0"/>
    <x v="5"/>
    <x v="4"/>
    <x v="6"/>
    <x v="1"/>
    <n v="6.5029578382297865E-2"/>
  </r>
  <r>
    <x v="3"/>
    <x v="0"/>
    <x v="5"/>
    <x v="4"/>
    <x v="7"/>
    <x v="1"/>
    <n v="85.803999999999988"/>
  </r>
  <r>
    <x v="3"/>
    <x v="0"/>
    <x v="5"/>
    <x v="4"/>
    <x v="8"/>
    <x v="1"/>
    <n v="31.931000000000001"/>
  </r>
  <r>
    <x v="3"/>
    <x v="0"/>
    <x v="5"/>
    <x v="4"/>
    <x v="9"/>
    <x v="1"/>
    <n v="4.2999999999999997E-2"/>
  </r>
  <r>
    <x v="3"/>
    <x v="0"/>
    <x v="5"/>
    <x v="4"/>
    <x v="14"/>
    <x v="1"/>
    <n v="62.040999999999997"/>
  </r>
  <r>
    <x v="3"/>
    <x v="0"/>
    <x v="5"/>
    <x v="4"/>
    <x v="13"/>
    <x v="1"/>
    <n v="15.003264073555103"/>
  </r>
  <r>
    <x v="3"/>
    <x v="0"/>
    <x v="5"/>
    <x v="4"/>
    <x v="11"/>
    <x v="1"/>
    <n v="0.32500000000000001"/>
  </r>
  <r>
    <x v="3"/>
    <x v="0"/>
    <x v="5"/>
    <x v="4"/>
    <x v="12"/>
    <x v="1"/>
    <n v="3.1040000000000001"/>
  </r>
  <r>
    <x v="3"/>
    <x v="0"/>
    <x v="5"/>
    <x v="5"/>
    <x v="6"/>
    <x v="1"/>
    <n v="3.6460997182216657"/>
  </r>
  <r>
    <x v="3"/>
    <x v="0"/>
    <x v="5"/>
    <x v="5"/>
    <x v="7"/>
    <x v="1"/>
    <n v="90.171999999999983"/>
  </r>
  <r>
    <x v="3"/>
    <x v="0"/>
    <x v="5"/>
    <x v="5"/>
    <x v="8"/>
    <x v="1"/>
    <n v="56.124000000000002"/>
  </r>
  <r>
    <x v="3"/>
    <x v="0"/>
    <x v="5"/>
    <x v="5"/>
    <x v="9"/>
    <x v="1"/>
    <n v="1.7350000000000001"/>
  </r>
  <r>
    <x v="3"/>
    <x v="0"/>
    <x v="5"/>
    <x v="5"/>
    <x v="14"/>
    <x v="1"/>
    <n v="34.993000000000002"/>
  </r>
  <r>
    <x v="3"/>
    <x v="0"/>
    <x v="5"/>
    <x v="5"/>
    <x v="10"/>
    <x v="1"/>
    <n v="3.8109999999999999"/>
  </r>
  <r>
    <x v="3"/>
    <x v="0"/>
    <x v="5"/>
    <x v="5"/>
    <x v="13"/>
    <x v="1"/>
    <n v="11.734999999999999"/>
  </r>
  <r>
    <x v="3"/>
    <x v="0"/>
    <x v="5"/>
    <x v="5"/>
    <x v="11"/>
    <x v="1"/>
    <n v="107.08200000000001"/>
  </r>
  <r>
    <x v="3"/>
    <x v="0"/>
    <x v="5"/>
    <x v="5"/>
    <x v="12"/>
    <x v="1"/>
    <n v="3.4809999999999999"/>
  </r>
  <r>
    <x v="3"/>
    <x v="0"/>
    <x v="5"/>
    <x v="6"/>
    <x v="6"/>
    <x v="1"/>
    <n v="1.7242729740209377"/>
  </r>
  <r>
    <x v="3"/>
    <x v="0"/>
    <x v="5"/>
    <x v="6"/>
    <x v="7"/>
    <x v="1"/>
    <n v="66.771057938898991"/>
  </r>
  <r>
    <x v="3"/>
    <x v="0"/>
    <x v="5"/>
    <x v="6"/>
    <x v="8"/>
    <x v="1"/>
    <n v="42.954000000000001"/>
  </r>
  <r>
    <x v="3"/>
    <x v="0"/>
    <x v="5"/>
    <x v="6"/>
    <x v="9"/>
    <x v="1"/>
    <n v="0.11800000000000001"/>
  </r>
  <r>
    <x v="3"/>
    <x v="0"/>
    <x v="5"/>
    <x v="6"/>
    <x v="14"/>
    <x v="1"/>
    <n v="38.253999999999998"/>
  </r>
  <r>
    <x v="3"/>
    <x v="0"/>
    <x v="5"/>
    <x v="6"/>
    <x v="10"/>
    <x v="1"/>
    <n v="2.4830000000000001"/>
  </r>
  <r>
    <x v="3"/>
    <x v="0"/>
    <x v="5"/>
    <x v="6"/>
    <x v="13"/>
    <x v="1"/>
    <n v="23.235337643621978"/>
  </r>
  <r>
    <x v="3"/>
    <x v="0"/>
    <x v="5"/>
    <x v="6"/>
    <x v="11"/>
    <x v="1"/>
    <n v="244.791"/>
  </r>
  <r>
    <x v="3"/>
    <x v="0"/>
    <x v="5"/>
    <x v="6"/>
    <x v="12"/>
    <x v="1"/>
    <n v="4.5733541329331384"/>
  </r>
  <r>
    <x v="3"/>
    <x v="0"/>
    <x v="5"/>
    <x v="7"/>
    <x v="6"/>
    <x v="1"/>
    <n v="6.2291849660209895"/>
  </r>
  <r>
    <x v="3"/>
    <x v="0"/>
    <x v="5"/>
    <x v="7"/>
    <x v="7"/>
    <x v="1"/>
    <n v="34.5"/>
  </r>
  <r>
    <x v="3"/>
    <x v="0"/>
    <x v="5"/>
    <x v="7"/>
    <x v="8"/>
    <x v="1"/>
    <n v="17.440999999999999"/>
  </r>
  <r>
    <x v="3"/>
    <x v="0"/>
    <x v="5"/>
    <x v="7"/>
    <x v="9"/>
    <x v="1"/>
    <n v="0.55000000000000004"/>
  </r>
  <r>
    <x v="3"/>
    <x v="0"/>
    <x v="5"/>
    <x v="7"/>
    <x v="14"/>
    <x v="1"/>
    <n v="26.057000000000002"/>
  </r>
  <r>
    <x v="3"/>
    <x v="0"/>
    <x v="5"/>
    <x v="7"/>
    <x v="13"/>
    <x v="1"/>
    <n v="2.5685716906705811"/>
  </r>
  <r>
    <x v="3"/>
    <x v="0"/>
    <x v="5"/>
    <x v="7"/>
    <x v="11"/>
    <x v="1"/>
    <n v="7.2999999999999995E-2"/>
  </r>
  <r>
    <x v="3"/>
    <x v="0"/>
    <x v="5"/>
    <x v="7"/>
    <x v="12"/>
    <x v="1"/>
    <n v="4.9095538873640017"/>
  </r>
  <r>
    <x v="3"/>
    <x v="0"/>
    <x v="5"/>
    <x v="8"/>
    <x v="6"/>
    <x v="1"/>
    <n v="2.4710000000000001"/>
  </r>
  <r>
    <x v="3"/>
    <x v="0"/>
    <x v="5"/>
    <x v="8"/>
    <x v="7"/>
    <x v="1"/>
    <n v="175.625"/>
  </r>
  <r>
    <x v="3"/>
    <x v="0"/>
    <x v="5"/>
    <x v="8"/>
    <x v="8"/>
    <x v="1"/>
    <n v="86.244"/>
  </r>
  <r>
    <x v="3"/>
    <x v="0"/>
    <x v="5"/>
    <x v="8"/>
    <x v="9"/>
    <x v="1"/>
    <n v="0.93300000000000005"/>
  </r>
  <r>
    <x v="3"/>
    <x v="0"/>
    <x v="5"/>
    <x v="8"/>
    <x v="14"/>
    <x v="1"/>
    <n v="35.251207380000004"/>
  </r>
  <r>
    <x v="3"/>
    <x v="0"/>
    <x v="5"/>
    <x v="8"/>
    <x v="10"/>
    <x v="1"/>
    <n v="8.2690000000000001"/>
  </r>
  <r>
    <x v="3"/>
    <x v="0"/>
    <x v="5"/>
    <x v="8"/>
    <x v="13"/>
    <x v="1"/>
    <n v="8.8369999999999997"/>
  </r>
  <r>
    <x v="3"/>
    <x v="0"/>
    <x v="5"/>
    <x v="8"/>
    <x v="11"/>
    <x v="1"/>
    <n v="159.23099999999999"/>
  </r>
  <r>
    <x v="3"/>
    <x v="0"/>
    <x v="5"/>
    <x v="8"/>
    <x v="12"/>
    <x v="1"/>
    <n v="4.9089999999999998"/>
  </r>
  <r>
    <x v="3"/>
    <x v="0"/>
    <x v="5"/>
    <x v="9"/>
    <x v="6"/>
    <x v="1"/>
    <n v="1.8308422355561018"/>
  </r>
  <r>
    <x v="3"/>
    <x v="0"/>
    <x v="5"/>
    <x v="9"/>
    <x v="7"/>
    <x v="1"/>
    <n v="63.817"/>
  </r>
  <r>
    <x v="3"/>
    <x v="0"/>
    <x v="5"/>
    <x v="9"/>
    <x v="8"/>
    <x v="1"/>
    <n v="22.503000000000004"/>
  </r>
  <r>
    <x v="3"/>
    <x v="0"/>
    <x v="5"/>
    <x v="9"/>
    <x v="9"/>
    <x v="1"/>
    <n v="7.1999999999999995E-2"/>
  </r>
  <r>
    <x v="3"/>
    <x v="0"/>
    <x v="5"/>
    <x v="9"/>
    <x v="14"/>
    <x v="1"/>
    <n v="5.7530000000000001"/>
  </r>
  <r>
    <x v="3"/>
    <x v="0"/>
    <x v="5"/>
    <x v="9"/>
    <x v="10"/>
    <x v="1"/>
    <n v="0.55300000000000005"/>
  </r>
  <r>
    <x v="3"/>
    <x v="0"/>
    <x v="5"/>
    <x v="9"/>
    <x v="11"/>
    <x v="1"/>
    <n v="10.260999999999999"/>
  </r>
  <r>
    <x v="3"/>
    <x v="0"/>
    <x v="5"/>
    <x v="9"/>
    <x v="12"/>
    <x v="1"/>
    <n v="5.1617882604189571"/>
  </r>
  <r>
    <x v="3"/>
    <x v="0"/>
    <x v="6"/>
    <x v="0"/>
    <x v="7"/>
    <x v="1"/>
    <n v="118.779"/>
  </r>
  <r>
    <x v="3"/>
    <x v="0"/>
    <x v="6"/>
    <x v="0"/>
    <x v="8"/>
    <x v="1"/>
    <n v="43.594999999999999"/>
  </r>
  <r>
    <x v="3"/>
    <x v="0"/>
    <x v="6"/>
    <x v="0"/>
    <x v="9"/>
    <x v="1"/>
    <n v="16.071999999999999"/>
  </r>
  <r>
    <x v="3"/>
    <x v="0"/>
    <x v="6"/>
    <x v="0"/>
    <x v="14"/>
    <x v="1"/>
    <n v="247.57578720000001"/>
  </r>
  <r>
    <x v="3"/>
    <x v="0"/>
    <x v="6"/>
    <x v="0"/>
    <x v="10"/>
    <x v="1"/>
    <n v="7.43"/>
  </r>
  <r>
    <x v="3"/>
    <x v="0"/>
    <x v="6"/>
    <x v="0"/>
    <x v="13"/>
    <x v="1"/>
    <n v="13.02336"/>
  </r>
  <r>
    <x v="3"/>
    <x v="0"/>
    <x v="6"/>
    <x v="0"/>
    <x v="11"/>
    <x v="1"/>
    <n v="1.831"/>
  </r>
  <r>
    <x v="3"/>
    <x v="0"/>
    <x v="6"/>
    <x v="0"/>
    <x v="12"/>
    <x v="1"/>
    <n v="4.532"/>
  </r>
  <r>
    <x v="3"/>
    <x v="0"/>
    <x v="6"/>
    <x v="1"/>
    <x v="7"/>
    <x v="1"/>
    <n v="71.459000000000003"/>
  </r>
  <r>
    <x v="3"/>
    <x v="0"/>
    <x v="6"/>
    <x v="1"/>
    <x v="8"/>
    <x v="1"/>
    <n v="57.701000000000001"/>
  </r>
  <r>
    <x v="3"/>
    <x v="0"/>
    <x v="6"/>
    <x v="1"/>
    <x v="9"/>
    <x v="1"/>
    <n v="75.213849999999994"/>
  </r>
  <r>
    <x v="3"/>
    <x v="0"/>
    <x v="6"/>
    <x v="1"/>
    <x v="14"/>
    <x v="1"/>
    <n v="34.711600000000004"/>
  </r>
  <r>
    <x v="3"/>
    <x v="0"/>
    <x v="6"/>
    <x v="1"/>
    <x v="10"/>
    <x v="1"/>
    <n v="3.7950000000000004"/>
  </r>
  <r>
    <x v="3"/>
    <x v="0"/>
    <x v="6"/>
    <x v="1"/>
    <x v="13"/>
    <x v="1"/>
    <n v="32.195999999999998"/>
  </r>
  <r>
    <x v="3"/>
    <x v="0"/>
    <x v="6"/>
    <x v="1"/>
    <x v="12"/>
    <x v="1"/>
    <n v="5.7277000000000013"/>
  </r>
  <r>
    <x v="3"/>
    <x v="0"/>
    <x v="6"/>
    <x v="2"/>
    <x v="7"/>
    <x v="1"/>
    <n v="129.69099999999997"/>
  </r>
  <r>
    <x v="3"/>
    <x v="0"/>
    <x v="6"/>
    <x v="2"/>
    <x v="8"/>
    <x v="1"/>
    <n v="24.608999999999998"/>
  </r>
  <r>
    <x v="3"/>
    <x v="0"/>
    <x v="6"/>
    <x v="2"/>
    <x v="9"/>
    <x v="1"/>
    <n v="13.433"/>
  </r>
  <r>
    <x v="3"/>
    <x v="0"/>
    <x v="6"/>
    <x v="2"/>
    <x v="14"/>
    <x v="1"/>
    <n v="91.018529999999998"/>
  </r>
  <r>
    <x v="3"/>
    <x v="0"/>
    <x v="6"/>
    <x v="2"/>
    <x v="10"/>
    <x v="1"/>
    <n v="5.2782"/>
  </r>
  <r>
    <x v="3"/>
    <x v="0"/>
    <x v="6"/>
    <x v="2"/>
    <x v="13"/>
    <x v="1"/>
    <n v="33.475200000000001"/>
  </r>
  <r>
    <x v="3"/>
    <x v="0"/>
    <x v="6"/>
    <x v="2"/>
    <x v="11"/>
    <x v="1"/>
    <n v="3.6943600000000001"/>
  </r>
  <r>
    <x v="3"/>
    <x v="0"/>
    <x v="6"/>
    <x v="2"/>
    <x v="12"/>
    <x v="1"/>
    <n v="6.3289999999999997"/>
  </r>
  <r>
    <x v="3"/>
    <x v="0"/>
    <x v="6"/>
    <x v="3"/>
    <x v="6"/>
    <x v="1"/>
    <n v="1.54"/>
  </r>
  <r>
    <x v="3"/>
    <x v="0"/>
    <x v="6"/>
    <x v="3"/>
    <x v="7"/>
    <x v="1"/>
    <n v="173.39200000000002"/>
  </r>
  <r>
    <x v="3"/>
    <x v="0"/>
    <x v="6"/>
    <x v="3"/>
    <x v="8"/>
    <x v="1"/>
    <n v="52.277999999999999"/>
  </r>
  <r>
    <x v="3"/>
    <x v="0"/>
    <x v="6"/>
    <x v="3"/>
    <x v="9"/>
    <x v="1"/>
    <n v="33.365000000000002"/>
  </r>
  <r>
    <x v="3"/>
    <x v="0"/>
    <x v="6"/>
    <x v="3"/>
    <x v="14"/>
    <x v="1"/>
    <n v="117.03699999999999"/>
  </r>
  <r>
    <x v="3"/>
    <x v="0"/>
    <x v="6"/>
    <x v="3"/>
    <x v="10"/>
    <x v="1"/>
    <n v="0.1"/>
  </r>
  <r>
    <x v="3"/>
    <x v="0"/>
    <x v="6"/>
    <x v="3"/>
    <x v="13"/>
    <x v="1"/>
    <n v="35.630269999999996"/>
  </r>
  <r>
    <x v="3"/>
    <x v="0"/>
    <x v="6"/>
    <x v="3"/>
    <x v="11"/>
    <x v="1"/>
    <n v="111.04499999999999"/>
  </r>
  <r>
    <x v="3"/>
    <x v="0"/>
    <x v="6"/>
    <x v="3"/>
    <x v="12"/>
    <x v="1"/>
    <n v="4.3"/>
  </r>
  <r>
    <x v="3"/>
    <x v="0"/>
    <x v="6"/>
    <x v="4"/>
    <x v="7"/>
    <x v="1"/>
    <n v="68.356999999999999"/>
  </r>
  <r>
    <x v="3"/>
    <x v="0"/>
    <x v="6"/>
    <x v="4"/>
    <x v="8"/>
    <x v="1"/>
    <n v="29.149000000000001"/>
  </r>
  <r>
    <x v="3"/>
    <x v="0"/>
    <x v="6"/>
    <x v="4"/>
    <x v="9"/>
    <x v="1"/>
    <n v="10.646000000000001"/>
  </r>
  <r>
    <x v="3"/>
    <x v="0"/>
    <x v="6"/>
    <x v="4"/>
    <x v="14"/>
    <x v="1"/>
    <n v="37.701999999999991"/>
  </r>
  <r>
    <x v="3"/>
    <x v="0"/>
    <x v="6"/>
    <x v="4"/>
    <x v="10"/>
    <x v="1"/>
    <n v="1.4"/>
  </r>
  <r>
    <x v="3"/>
    <x v="0"/>
    <x v="6"/>
    <x v="4"/>
    <x v="13"/>
    <x v="1"/>
    <n v="9.7200381343164395"/>
  </r>
  <r>
    <x v="3"/>
    <x v="0"/>
    <x v="6"/>
    <x v="4"/>
    <x v="11"/>
    <x v="1"/>
    <n v="0.28599999999999998"/>
  </r>
  <r>
    <x v="3"/>
    <x v="0"/>
    <x v="6"/>
    <x v="4"/>
    <x v="12"/>
    <x v="1"/>
    <n v="2.33"/>
  </r>
  <r>
    <x v="3"/>
    <x v="0"/>
    <x v="6"/>
    <x v="5"/>
    <x v="6"/>
    <x v="1"/>
    <n v="5.0289864716149619"/>
  </r>
  <r>
    <x v="3"/>
    <x v="0"/>
    <x v="6"/>
    <x v="5"/>
    <x v="7"/>
    <x v="1"/>
    <n v="151.08099999999999"/>
  </r>
  <r>
    <x v="3"/>
    <x v="0"/>
    <x v="6"/>
    <x v="5"/>
    <x v="8"/>
    <x v="1"/>
    <n v="44.253"/>
  </r>
  <r>
    <x v="3"/>
    <x v="0"/>
    <x v="6"/>
    <x v="5"/>
    <x v="9"/>
    <x v="1"/>
    <n v="7.5395500000000002"/>
  </r>
  <r>
    <x v="3"/>
    <x v="0"/>
    <x v="6"/>
    <x v="5"/>
    <x v="14"/>
    <x v="1"/>
    <n v="48.253"/>
  </r>
  <r>
    <x v="3"/>
    <x v="0"/>
    <x v="6"/>
    <x v="5"/>
    <x v="10"/>
    <x v="1"/>
    <n v="2.0180000000000002"/>
  </r>
  <r>
    <x v="3"/>
    <x v="0"/>
    <x v="6"/>
    <x v="5"/>
    <x v="13"/>
    <x v="1"/>
    <n v="9.6369999999999987"/>
  </r>
  <r>
    <x v="3"/>
    <x v="0"/>
    <x v="6"/>
    <x v="5"/>
    <x v="11"/>
    <x v="1"/>
    <n v="216.9914"/>
  </r>
  <r>
    <x v="3"/>
    <x v="0"/>
    <x v="6"/>
    <x v="5"/>
    <x v="12"/>
    <x v="1"/>
    <n v="3.3160000000000003"/>
  </r>
  <r>
    <x v="3"/>
    <x v="0"/>
    <x v="6"/>
    <x v="6"/>
    <x v="6"/>
    <x v="1"/>
    <n v="4.2174018126888226"/>
  </r>
  <r>
    <x v="3"/>
    <x v="0"/>
    <x v="6"/>
    <x v="6"/>
    <x v="7"/>
    <x v="1"/>
    <n v="54.845153068178732"/>
  </r>
  <r>
    <x v="3"/>
    <x v="0"/>
    <x v="6"/>
    <x v="6"/>
    <x v="8"/>
    <x v="1"/>
    <n v="37.985999999999997"/>
  </r>
  <r>
    <x v="3"/>
    <x v="0"/>
    <x v="6"/>
    <x v="6"/>
    <x v="9"/>
    <x v="1"/>
    <n v="0.32800000000000001"/>
  </r>
  <r>
    <x v="3"/>
    <x v="0"/>
    <x v="6"/>
    <x v="6"/>
    <x v="14"/>
    <x v="1"/>
    <n v="34.847999999999999"/>
  </r>
  <r>
    <x v="3"/>
    <x v="0"/>
    <x v="6"/>
    <x v="6"/>
    <x v="10"/>
    <x v="1"/>
    <n v="0.42899999999999999"/>
  </r>
  <r>
    <x v="3"/>
    <x v="0"/>
    <x v="6"/>
    <x v="6"/>
    <x v="13"/>
    <x v="1"/>
    <n v="123.79718217128246"/>
  </r>
  <r>
    <x v="3"/>
    <x v="0"/>
    <x v="6"/>
    <x v="6"/>
    <x v="11"/>
    <x v="1"/>
    <n v="150.33499999999998"/>
  </r>
  <r>
    <x v="3"/>
    <x v="0"/>
    <x v="6"/>
    <x v="6"/>
    <x v="12"/>
    <x v="1"/>
    <n v="2.5477143183355149"/>
  </r>
  <r>
    <x v="3"/>
    <x v="0"/>
    <x v="6"/>
    <x v="7"/>
    <x v="6"/>
    <x v="1"/>
    <n v="3.2689999999999997"/>
  </r>
  <r>
    <x v="3"/>
    <x v="0"/>
    <x v="6"/>
    <x v="7"/>
    <x v="7"/>
    <x v="1"/>
    <n v="41.999000000000002"/>
  </r>
  <r>
    <x v="3"/>
    <x v="0"/>
    <x v="6"/>
    <x v="7"/>
    <x v="8"/>
    <x v="1"/>
    <n v="16.712"/>
  </r>
  <r>
    <x v="3"/>
    <x v="0"/>
    <x v="6"/>
    <x v="7"/>
    <x v="14"/>
    <x v="1"/>
    <n v="48.723000000000006"/>
  </r>
  <r>
    <x v="3"/>
    <x v="0"/>
    <x v="6"/>
    <x v="7"/>
    <x v="13"/>
    <x v="1"/>
    <n v="0.1"/>
  </r>
  <r>
    <x v="3"/>
    <x v="0"/>
    <x v="6"/>
    <x v="7"/>
    <x v="11"/>
    <x v="1"/>
    <n v="100.827"/>
  </r>
  <r>
    <x v="3"/>
    <x v="0"/>
    <x v="6"/>
    <x v="7"/>
    <x v="12"/>
    <x v="1"/>
    <n v="3.9146914833227258"/>
  </r>
  <r>
    <x v="3"/>
    <x v="0"/>
    <x v="6"/>
    <x v="8"/>
    <x v="6"/>
    <x v="1"/>
    <n v="2.5676527205224686"/>
  </r>
  <r>
    <x v="3"/>
    <x v="0"/>
    <x v="6"/>
    <x v="8"/>
    <x v="7"/>
    <x v="1"/>
    <n v="156.791"/>
  </r>
  <r>
    <x v="3"/>
    <x v="0"/>
    <x v="6"/>
    <x v="8"/>
    <x v="8"/>
    <x v="1"/>
    <n v="88.283999999999992"/>
  </r>
  <r>
    <x v="3"/>
    <x v="0"/>
    <x v="6"/>
    <x v="8"/>
    <x v="9"/>
    <x v="1"/>
    <n v="0.63100000000000001"/>
  </r>
  <r>
    <x v="3"/>
    <x v="0"/>
    <x v="6"/>
    <x v="8"/>
    <x v="14"/>
    <x v="1"/>
    <n v="37.939667720000003"/>
  </r>
  <r>
    <x v="3"/>
    <x v="0"/>
    <x v="6"/>
    <x v="8"/>
    <x v="10"/>
    <x v="1"/>
    <n v="4.3600000000000003"/>
  </r>
  <r>
    <x v="3"/>
    <x v="0"/>
    <x v="6"/>
    <x v="8"/>
    <x v="13"/>
    <x v="1"/>
    <n v="18.629679951690825"/>
  </r>
  <r>
    <x v="3"/>
    <x v="0"/>
    <x v="6"/>
    <x v="8"/>
    <x v="11"/>
    <x v="1"/>
    <n v="10.547000000000001"/>
  </r>
  <r>
    <x v="3"/>
    <x v="0"/>
    <x v="6"/>
    <x v="8"/>
    <x v="12"/>
    <x v="1"/>
    <n v="4.0540000000000003"/>
  </r>
  <r>
    <x v="3"/>
    <x v="0"/>
    <x v="6"/>
    <x v="9"/>
    <x v="6"/>
    <x v="1"/>
    <n v="1.1627674819432101"/>
  </r>
  <r>
    <x v="3"/>
    <x v="0"/>
    <x v="6"/>
    <x v="9"/>
    <x v="7"/>
    <x v="1"/>
    <n v="76.616"/>
  </r>
  <r>
    <x v="3"/>
    <x v="0"/>
    <x v="6"/>
    <x v="9"/>
    <x v="8"/>
    <x v="1"/>
    <n v="29.765000000000001"/>
  </r>
  <r>
    <x v="3"/>
    <x v="0"/>
    <x v="6"/>
    <x v="9"/>
    <x v="9"/>
    <x v="1"/>
    <n v="0.8929999999999999"/>
  </r>
  <r>
    <x v="3"/>
    <x v="0"/>
    <x v="6"/>
    <x v="9"/>
    <x v="14"/>
    <x v="1"/>
    <n v="4.6360000000000001"/>
  </r>
  <r>
    <x v="3"/>
    <x v="0"/>
    <x v="6"/>
    <x v="9"/>
    <x v="10"/>
    <x v="1"/>
    <n v="0.27500000000000002"/>
  </r>
  <r>
    <x v="3"/>
    <x v="0"/>
    <x v="6"/>
    <x v="9"/>
    <x v="11"/>
    <x v="1"/>
    <n v="9.343"/>
  </r>
  <r>
    <x v="3"/>
    <x v="0"/>
    <x v="6"/>
    <x v="9"/>
    <x v="12"/>
    <x v="1"/>
    <n v="6.357355696663717"/>
  </r>
  <r>
    <x v="3"/>
    <x v="0"/>
    <x v="7"/>
    <x v="0"/>
    <x v="7"/>
    <x v="1"/>
    <n v="174.42599999999999"/>
  </r>
  <r>
    <x v="3"/>
    <x v="0"/>
    <x v="7"/>
    <x v="0"/>
    <x v="8"/>
    <x v="1"/>
    <n v="59.031999999999996"/>
  </r>
  <r>
    <x v="3"/>
    <x v="0"/>
    <x v="7"/>
    <x v="0"/>
    <x v="9"/>
    <x v="1"/>
    <n v="20.393999999999998"/>
  </r>
  <r>
    <x v="3"/>
    <x v="0"/>
    <x v="7"/>
    <x v="0"/>
    <x v="14"/>
    <x v="1"/>
    <n v="265.17103199999997"/>
  </r>
  <r>
    <x v="3"/>
    <x v="0"/>
    <x v="7"/>
    <x v="0"/>
    <x v="10"/>
    <x v="1"/>
    <n v="16.765999999999998"/>
  </r>
  <r>
    <x v="3"/>
    <x v="0"/>
    <x v="7"/>
    <x v="0"/>
    <x v="13"/>
    <x v="1"/>
    <n v="9.7675200000000011"/>
  </r>
  <r>
    <x v="3"/>
    <x v="0"/>
    <x v="7"/>
    <x v="0"/>
    <x v="11"/>
    <x v="1"/>
    <n v="1.081"/>
  </r>
  <r>
    <x v="3"/>
    <x v="0"/>
    <x v="7"/>
    <x v="0"/>
    <x v="12"/>
    <x v="1"/>
    <n v="3.9190000000000005"/>
  </r>
  <r>
    <x v="3"/>
    <x v="0"/>
    <x v="7"/>
    <x v="1"/>
    <x v="7"/>
    <x v="1"/>
    <n v="101.31699999999999"/>
  </r>
  <r>
    <x v="3"/>
    <x v="0"/>
    <x v="7"/>
    <x v="1"/>
    <x v="8"/>
    <x v="1"/>
    <n v="54.232999999999997"/>
  </r>
  <r>
    <x v="3"/>
    <x v="0"/>
    <x v="7"/>
    <x v="1"/>
    <x v="9"/>
    <x v="1"/>
    <n v="35.045999999999999"/>
  </r>
  <r>
    <x v="3"/>
    <x v="0"/>
    <x v="7"/>
    <x v="1"/>
    <x v="14"/>
    <x v="1"/>
    <n v="44.451000000000001"/>
  </r>
  <r>
    <x v="3"/>
    <x v="0"/>
    <x v="7"/>
    <x v="1"/>
    <x v="10"/>
    <x v="1"/>
    <n v="4.8840000000000003"/>
  </r>
  <r>
    <x v="3"/>
    <x v="0"/>
    <x v="7"/>
    <x v="1"/>
    <x v="13"/>
    <x v="1"/>
    <n v="26.82"/>
  </r>
  <r>
    <x v="3"/>
    <x v="0"/>
    <x v="7"/>
    <x v="1"/>
    <x v="11"/>
    <x v="1"/>
    <n v="0.3"/>
  </r>
  <r>
    <x v="3"/>
    <x v="0"/>
    <x v="7"/>
    <x v="1"/>
    <x v="12"/>
    <x v="1"/>
    <n v="5.4780000000000006"/>
  </r>
  <r>
    <x v="3"/>
    <x v="0"/>
    <x v="7"/>
    <x v="2"/>
    <x v="7"/>
    <x v="1"/>
    <n v="148.96299999999999"/>
  </r>
  <r>
    <x v="3"/>
    <x v="0"/>
    <x v="7"/>
    <x v="2"/>
    <x v="8"/>
    <x v="1"/>
    <n v="26.793999999999997"/>
  </r>
  <r>
    <x v="3"/>
    <x v="0"/>
    <x v="7"/>
    <x v="2"/>
    <x v="9"/>
    <x v="1"/>
    <n v="23.71"/>
  </r>
  <r>
    <x v="3"/>
    <x v="0"/>
    <x v="7"/>
    <x v="2"/>
    <x v="14"/>
    <x v="1"/>
    <n v="102.83364"/>
  </r>
  <r>
    <x v="3"/>
    <x v="0"/>
    <x v="7"/>
    <x v="2"/>
    <x v="10"/>
    <x v="1"/>
    <n v="0.43320000000000003"/>
  </r>
  <r>
    <x v="3"/>
    <x v="0"/>
    <x v="7"/>
    <x v="2"/>
    <x v="13"/>
    <x v="1"/>
    <n v="42.569929999999999"/>
  </r>
  <r>
    <x v="3"/>
    <x v="0"/>
    <x v="7"/>
    <x v="2"/>
    <x v="11"/>
    <x v="1"/>
    <n v="5.3230000000000004"/>
  </r>
  <r>
    <x v="3"/>
    <x v="0"/>
    <x v="7"/>
    <x v="2"/>
    <x v="12"/>
    <x v="1"/>
    <n v="5.0780000000000003"/>
  </r>
  <r>
    <x v="3"/>
    <x v="0"/>
    <x v="7"/>
    <x v="3"/>
    <x v="6"/>
    <x v="1"/>
    <n v="0.995"/>
  </r>
  <r>
    <x v="3"/>
    <x v="0"/>
    <x v="7"/>
    <x v="3"/>
    <x v="7"/>
    <x v="1"/>
    <n v="133.08999999999997"/>
  </r>
  <r>
    <x v="3"/>
    <x v="0"/>
    <x v="7"/>
    <x v="3"/>
    <x v="8"/>
    <x v="1"/>
    <n v="42.99"/>
  </r>
  <r>
    <x v="3"/>
    <x v="0"/>
    <x v="7"/>
    <x v="3"/>
    <x v="9"/>
    <x v="1"/>
    <n v="4.2030000000000003"/>
  </r>
  <r>
    <x v="3"/>
    <x v="0"/>
    <x v="7"/>
    <x v="3"/>
    <x v="14"/>
    <x v="1"/>
    <n v="112.03299999999999"/>
  </r>
  <r>
    <x v="3"/>
    <x v="0"/>
    <x v="7"/>
    <x v="3"/>
    <x v="10"/>
    <x v="1"/>
    <n v="1.4550000000000001"/>
  </r>
  <r>
    <x v="3"/>
    <x v="0"/>
    <x v="7"/>
    <x v="3"/>
    <x v="13"/>
    <x v="1"/>
    <n v="32.569029999999998"/>
  </r>
  <r>
    <x v="3"/>
    <x v="0"/>
    <x v="7"/>
    <x v="3"/>
    <x v="11"/>
    <x v="1"/>
    <n v="168.39"/>
  </r>
  <r>
    <x v="3"/>
    <x v="0"/>
    <x v="7"/>
    <x v="3"/>
    <x v="12"/>
    <x v="1"/>
    <n v="3.9169999999999998"/>
  </r>
  <r>
    <x v="3"/>
    <x v="0"/>
    <x v="7"/>
    <x v="4"/>
    <x v="6"/>
    <x v="1"/>
    <n v="0.58526620544068064"/>
  </r>
  <r>
    <x v="3"/>
    <x v="0"/>
    <x v="7"/>
    <x v="4"/>
    <x v="7"/>
    <x v="1"/>
    <n v="111.39700000000001"/>
  </r>
  <r>
    <x v="3"/>
    <x v="0"/>
    <x v="7"/>
    <x v="4"/>
    <x v="8"/>
    <x v="1"/>
    <n v="54.042999999999999"/>
  </r>
  <r>
    <x v="3"/>
    <x v="0"/>
    <x v="7"/>
    <x v="4"/>
    <x v="9"/>
    <x v="1"/>
    <n v="0.219"/>
  </r>
  <r>
    <x v="3"/>
    <x v="0"/>
    <x v="7"/>
    <x v="4"/>
    <x v="14"/>
    <x v="1"/>
    <n v="69.495999999999981"/>
  </r>
  <r>
    <x v="3"/>
    <x v="0"/>
    <x v="7"/>
    <x v="4"/>
    <x v="10"/>
    <x v="1"/>
    <n v="0.87000000000000011"/>
  </r>
  <r>
    <x v="3"/>
    <x v="0"/>
    <x v="7"/>
    <x v="4"/>
    <x v="13"/>
    <x v="1"/>
    <n v="11.313660021701654"/>
  </r>
  <r>
    <x v="3"/>
    <x v="0"/>
    <x v="7"/>
    <x v="4"/>
    <x v="11"/>
    <x v="1"/>
    <n v="1"/>
  </r>
  <r>
    <x v="3"/>
    <x v="0"/>
    <x v="7"/>
    <x v="4"/>
    <x v="12"/>
    <x v="1"/>
    <n v="2.2589999999999999"/>
  </r>
  <r>
    <x v="3"/>
    <x v="0"/>
    <x v="7"/>
    <x v="5"/>
    <x v="6"/>
    <x v="1"/>
    <n v="3.529955685732221"/>
  </r>
  <r>
    <x v="3"/>
    <x v="0"/>
    <x v="7"/>
    <x v="5"/>
    <x v="7"/>
    <x v="1"/>
    <n v="104.883"/>
  </r>
  <r>
    <x v="3"/>
    <x v="0"/>
    <x v="7"/>
    <x v="5"/>
    <x v="8"/>
    <x v="1"/>
    <n v="53.858999999999995"/>
  </r>
  <r>
    <x v="3"/>
    <x v="0"/>
    <x v="7"/>
    <x v="5"/>
    <x v="9"/>
    <x v="1"/>
    <n v="0.51"/>
  </r>
  <r>
    <x v="3"/>
    <x v="0"/>
    <x v="7"/>
    <x v="5"/>
    <x v="14"/>
    <x v="1"/>
    <n v="49.161000000000001"/>
  </r>
  <r>
    <x v="3"/>
    <x v="0"/>
    <x v="7"/>
    <x v="5"/>
    <x v="10"/>
    <x v="1"/>
    <n v="0.97"/>
  </r>
  <r>
    <x v="3"/>
    <x v="0"/>
    <x v="7"/>
    <x v="5"/>
    <x v="13"/>
    <x v="1"/>
    <n v="8.8260000000000005"/>
  </r>
  <r>
    <x v="3"/>
    <x v="0"/>
    <x v="7"/>
    <x v="5"/>
    <x v="11"/>
    <x v="1"/>
    <n v="136.78"/>
  </r>
  <r>
    <x v="3"/>
    <x v="0"/>
    <x v="7"/>
    <x v="5"/>
    <x v="12"/>
    <x v="1"/>
    <n v="3.4220000000000002"/>
  </r>
  <r>
    <x v="3"/>
    <x v="0"/>
    <x v="7"/>
    <x v="6"/>
    <x v="6"/>
    <x v="1"/>
    <n v="3.1403889122722624"/>
  </r>
  <r>
    <x v="3"/>
    <x v="0"/>
    <x v="7"/>
    <x v="6"/>
    <x v="7"/>
    <x v="1"/>
    <n v="56.272999999999996"/>
  </r>
  <r>
    <x v="3"/>
    <x v="0"/>
    <x v="7"/>
    <x v="6"/>
    <x v="8"/>
    <x v="1"/>
    <n v="38.962000000000003"/>
  </r>
  <r>
    <x v="3"/>
    <x v="0"/>
    <x v="7"/>
    <x v="6"/>
    <x v="9"/>
    <x v="1"/>
    <n v="1.5409999999999999"/>
  </r>
  <r>
    <x v="3"/>
    <x v="0"/>
    <x v="7"/>
    <x v="6"/>
    <x v="14"/>
    <x v="1"/>
    <n v="54.673999999999999"/>
  </r>
  <r>
    <x v="3"/>
    <x v="0"/>
    <x v="7"/>
    <x v="6"/>
    <x v="10"/>
    <x v="1"/>
    <n v="0.35764217953890765"/>
  </r>
  <r>
    <x v="3"/>
    <x v="0"/>
    <x v="7"/>
    <x v="6"/>
    <x v="13"/>
    <x v="1"/>
    <n v="15.46037601351351"/>
  </r>
  <r>
    <x v="3"/>
    <x v="0"/>
    <x v="7"/>
    <x v="6"/>
    <x v="11"/>
    <x v="1"/>
    <n v="191.77960000000002"/>
  </r>
  <r>
    <x v="3"/>
    <x v="0"/>
    <x v="7"/>
    <x v="6"/>
    <x v="12"/>
    <x v="1"/>
    <n v="5.5431650169151752"/>
  </r>
  <r>
    <x v="3"/>
    <x v="0"/>
    <x v="7"/>
    <x v="7"/>
    <x v="6"/>
    <x v="1"/>
    <n v="4.1131541859870744"/>
  </r>
  <r>
    <x v="3"/>
    <x v="0"/>
    <x v="7"/>
    <x v="7"/>
    <x v="7"/>
    <x v="1"/>
    <n v="40.160000000000004"/>
  </r>
  <r>
    <x v="3"/>
    <x v="0"/>
    <x v="7"/>
    <x v="7"/>
    <x v="8"/>
    <x v="1"/>
    <n v="18.058999999999997"/>
  </r>
  <r>
    <x v="3"/>
    <x v="0"/>
    <x v="7"/>
    <x v="7"/>
    <x v="14"/>
    <x v="1"/>
    <n v="80.056399999999982"/>
  </r>
  <r>
    <x v="3"/>
    <x v="0"/>
    <x v="7"/>
    <x v="7"/>
    <x v="13"/>
    <x v="1"/>
    <n v="5.3269125046017924"/>
  </r>
  <r>
    <x v="3"/>
    <x v="0"/>
    <x v="7"/>
    <x v="7"/>
    <x v="11"/>
    <x v="1"/>
    <n v="108.298"/>
  </r>
  <r>
    <x v="3"/>
    <x v="0"/>
    <x v="7"/>
    <x v="7"/>
    <x v="12"/>
    <x v="1"/>
    <n v="28.666842266462474"/>
  </r>
  <r>
    <x v="3"/>
    <x v="0"/>
    <x v="7"/>
    <x v="8"/>
    <x v="6"/>
    <x v="1"/>
    <n v="3.8604424483882647"/>
  </r>
  <r>
    <x v="3"/>
    <x v="0"/>
    <x v="7"/>
    <x v="8"/>
    <x v="7"/>
    <x v="1"/>
    <n v="147.136"/>
  </r>
  <r>
    <x v="3"/>
    <x v="0"/>
    <x v="7"/>
    <x v="8"/>
    <x v="8"/>
    <x v="1"/>
    <n v="87.045000000000002"/>
  </r>
  <r>
    <x v="3"/>
    <x v="0"/>
    <x v="7"/>
    <x v="8"/>
    <x v="9"/>
    <x v="1"/>
    <n v="1.5030000000000001"/>
  </r>
  <r>
    <x v="3"/>
    <x v="0"/>
    <x v="7"/>
    <x v="8"/>
    <x v="14"/>
    <x v="1"/>
    <n v="53.02224814760001"/>
  </r>
  <r>
    <x v="3"/>
    <x v="0"/>
    <x v="7"/>
    <x v="8"/>
    <x v="10"/>
    <x v="1"/>
    <n v="0.82600000000000007"/>
  </r>
  <r>
    <x v="3"/>
    <x v="0"/>
    <x v="7"/>
    <x v="8"/>
    <x v="13"/>
    <x v="1"/>
    <n v="5.952"/>
  </r>
  <r>
    <x v="3"/>
    <x v="0"/>
    <x v="7"/>
    <x v="8"/>
    <x v="11"/>
    <x v="1"/>
    <n v="9.0599999999999987"/>
  </r>
  <r>
    <x v="3"/>
    <x v="0"/>
    <x v="7"/>
    <x v="8"/>
    <x v="12"/>
    <x v="1"/>
    <n v="6.5890000000000004"/>
  </r>
  <r>
    <x v="3"/>
    <x v="0"/>
    <x v="7"/>
    <x v="9"/>
    <x v="6"/>
    <x v="1"/>
    <n v="1.7533795535606942"/>
  </r>
  <r>
    <x v="3"/>
    <x v="0"/>
    <x v="7"/>
    <x v="9"/>
    <x v="7"/>
    <x v="1"/>
    <n v="72.006"/>
  </r>
  <r>
    <x v="3"/>
    <x v="0"/>
    <x v="7"/>
    <x v="9"/>
    <x v="8"/>
    <x v="1"/>
    <n v="32.171999999999997"/>
  </r>
  <r>
    <x v="3"/>
    <x v="0"/>
    <x v="7"/>
    <x v="9"/>
    <x v="9"/>
    <x v="1"/>
    <n v="1.331"/>
  </r>
  <r>
    <x v="3"/>
    <x v="0"/>
    <x v="7"/>
    <x v="9"/>
    <x v="14"/>
    <x v="1"/>
    <n v="4.0140000000000002"/>
  </r>
  <r>
    <x v="3"/>
    <x v="0"/>
    <x v="7"/>
    <x v="9"/>
    <x v="10"/>
    <x v="1"/>
    <n v="1.2010000000000001"/>
  </r>
  <r>
    <x v="3"/>
    <x v="0"/>
    <x v="7"/>
    <x v="9"/>
    <x v="11"/>
    <x v="1"/>
    <n v="5.298"/>
  </r>
  <r>
    <x v="3"/>
    <x v="0"/>
    <x v="7"/>
    <x v="9"/>
    <x v="12"/>
    <x v="1"/>
    <n v="3.7349543055533925"/>
  </r>
  <r>
    <x v="3"/>
    <x v="0"/>
    <x v="8"/>
    <x v="0"/>
    <x v="7"/>
    <x v="1"/>
    <n v="152.00299999999999"/>
  </r>
  <r>
    <x v="3"/>
    <x v="0"/>
    <x v="8"/>
    <x v="0"/>
    <x v="8"/>
    <x v="1"/>
    <n v="41.271999999999998"/>
  </r>
  <r>
    <x v="3"/>
    <x v="0"/>
    <x v="8"/>
    <x v="0"/>
    <x v="9"/>
    <x v="1"/>
    <n v="66.819999999999993"/>
  </r>
  <r>
    <x v="3"/>
    <x v="0"/>
    <x v="8"/>
    <x v="0"/>
    <x v="14"/>
    <x v="1"/>
    <n v="197.94479039999999"/>
  </r>
  <r>
    <x v="3"/>
    <x v="0"/>
    <x v="8"/>
    <x v="0"/>
    <x v="10"/>
    <x v="1"/>
    <n v="4.1029999999999998"/>
  </r>
  <r>
    <x v="3"/>
    <x v="0"/>
    <x v="8"/>
    <x v="0"/>
    <x v="13"/>
    <x v="1"/>
    <n v="13.288968000000002"/>
  </r>
  <r>
    <x v="3"/>
    <x v="0"/>
    <x v="8"/>
    <x v="0"/>
    <x v="11"/>
    <x v="1"/>
    <n v="13.506"/>
  </r>
  <r>
    <x v="3"/>
    <x v="0"/>
    <x v="8"/>
    <x v="0"/>
    <x v="12"/>
    <x v="1"/>
    <n v="2.6779999999999999"/>
  </r>
  <r>
    <x v="3"/>
    <x v="0"/>
    <x v="8"/>
    <x v="1"/>
    <x v="7"/>
    <x v="1"/>
    <n v="91.634000000000015"/>
  </r>
  <r>
    <x v="3"/>
    <x v="0"/>
    <x v="8"/>
    <x v="1"/>
    <x v="8"/>
    <x v="1"/>
    <n v="33.418999999999997"/>
  </r>
  <r>
    <x v="3"/>
    <x v="0"/>
    <x v="8"/>
    <x v="1"/>
    <x v="9"/>
    <x v="1"/>
    <n v="39.003599999999999"/>
  </r>
  <r>
    <x v="3"/>
    <x v="0"/>
    <x v="8"/>
    <x v="1"/>
    <x v="14"/>
    <x v="1"/>
    <n v="21.596299999999999"/>
  </r>
  <r>
    <x v="3"/>
    <x v="0"/>
    <x v="8"/>
    <x v="1"/>
    <x v="10"/>
    <x v="1"/>
    <n v="3.6223000000000001"/>
  </r>
  <r>
    <x v="3"/>
    <x v="0"/>
    <x v="8"/>
    <x v="1"/>
    <x v="13"/>
    <x v="1"/>
    <n v="22.060000000000002"/>
  </r>
  <r>
    <x v="3"/>
    <x v="0"/>
    <x v="8"/>
    <x v="1"/>
    <x v="11"/>
    <x v="1"/>
    <n v="0.3"/>
  </r>
  <r>
    <x v="3"/>
    <x v="0"/>
    <x v="8"/>
    <x v="1"/>
    <x v="12"/>
    <x v="1"/>
    <n v="4.125"/>
  </r>
  <r>
    <x v="3"/>
    <x v="0"/>
    <x v="8"/>
    <x v="2"/>
    <x v="7"/>
    <x v="1"/>
    <n v="132.512"/>
  </r>
  <r>
    <x v="3"/>
    <x v="0"/>
    <x v="8"/>
    <x v="2"/>
    <x v="8"/>
    <x v="1"/>
    <n v="21.047999999999998"/>
  </r>
  <r>
    <x v="3"/>
    <x v="0"/>
    <x v="8"/>
    <x v="2"/>
    <x v="9"/>
    <x v="1"/>
    <n v="43.792000000000002"/>
  </r>
  <r>
    <x v="3"/>
    <x v="0"/>
    <x v="8"/>
    <x v="2"/>
    <x v="14"/>
    <x v="1"/>
    <n v="75.796530000000004"/>
  </r>
  <r>
    <x v="3"/>
    <x v="0"/>
    <x v="8"/>
    <x v="2"/>
    <x v="10"/>
    <x v="1"/>
    <n v="15.0974"/>
  </r>
  <r>
    <x v="3"/>
    <x v="0"/>
    <x v="8"/>
    <x v="2"/>
    <x v="13"/>
    <x v="1"/>
    <n v="29.030860000000001"/>
  </r>
  <r>
    <x v="3"/>
    <x v="0"/>
    <x v="8"/>
    <x v="2"/>
    <x v="11"/>
    <x v="1"/>
    <n v="10.988799999999999"/>
  </r>
  <r>
    <x v="3"/>
    <x v="0"/>
    <x v="8"/>
    <x v="2"/>
    <x v="12"/>
    <x v="1"/>
    <n v="4.8410000000000002"/>
  </r>
  <r>
    <x v="3"/>
    <x v="0"/>
    <x v="8"/>
    <x v="3"/>
    <x v="6"/>
    <x v="1"/>
    <n v="0.90999999999999992"/>
  </r>
  <r>
    <x v="3"/>
    <x v="0"/>
    <x v="8"/>
    <x v="3"/>
    <x v="7"/>
    <x v="1"/>
    <n v="147.75199999999998"/>
  </r>
  <r>
    <x v="3"/>
    <x v="0"/>
    <x v="8"/>
    <x v="3"/>
    <x v="8"/>
    <x v="1"/>
    <n v="53.204999999999998"/>
  </r>
  <r>
    <x v="3"/>
    <x v="0"/>
    <x v="8"/>
    <x v="3"/>
    <x v="9"/>
    <x v="1"/>
    <n v="8.35"/>
  </r>
  <r>
    <x v="3"/>
    <x v="0"/>
    <x v="8"/>
    <x v="3"/>
    <x v="14"/>
    <x v="1"/>
    <n v="55.396000000000001"/>
  </r>
  <r>
    <x v="3"/>
    <x v="0"/>
    <x v="8"/>
    <x v="3"/>
    <x v="10"/>
    <x v="1"/>
    <n v="0.23"/>
  </r>
  <r>
    <x v="3"/>
    <x v="0"/>
    <x v="8"/>
    <x v="3"/>
    <x v="13"/>
    <x v="1"/>
    <n v="32.214649999999999"/>
  </r>
  <r>
    <x v="3"/>
    <x v="0"/>
    <x v="8"/>
    <x v="3"/>
    <x v="11"/>
    <x v="1"/>
    <n v="232.75"/>
  </r>
  <r>
    <x v="3"/>
    <x v="0"/>
    <x v="8"/>
    <x v="3"/>
    <x v="12"/>
    <x v="1"/>
    <n v="5.0860000000000003"/>
  </r>
  <r>
    <x v="3"/>
    <x v="0"/>
    <x v="8"/>
    <x v="4"/>
    <x v="7"/>
    <x v="1"/>
    <n v="92.506000000000014"/>
  </r>
  <r>
    <x v="3"/>
    <x v="0"/>
    <x v="8"/>
    <x v="4"/>
    <x v="8"/>
    <x v="1"/>
    <n v="36.814"/>
  </r>
  <r>
    <x v="3"/>
    <x v="0"/>
    <x v="8"/>
    <x v="4"/>
    <x v="9"/>
    <x v="1"/>
    <n v="9.2349999999999994"/>
  </r>
  <r>
    <x v="3"/>
    <x v="0"/>
    <x v="8"/>
    <x v="4"/>
    <x v="14"/>
    <x v="1"/>
    <n v="54.362000000000002"/>
  </r>
  <r>
    <x v="3"/>
    <x v="0"/>
    <x v="8"/>
    <x v="4"/>
    <x v="10"/>
    <x v="1"/>
    <n v="1.75"/>
  </r>
  <r>
    <x v="3"/>
    <x v="0"/>
    <x v="8"/>
    <x v="4"/>
    <x v="13"/>
    <x v="1"/>
    <n v="9.7939146456521797"/>
  </r>
  <r>
    <x v="3"/>
    <x v="0"/>
    <x v="8"/>
    <x v="4"/>
    <x v="11"/>
    <x v="1"/>
    <n v="12.96"/>
  </r>
  <r>
    <x v="3"/>
    <x v="0"/>
    <x v="8"/>
    <x v="4"/>
    <x v="12"/>
    <x v="1"/>
    <n v="1.925"/>
  </r>
  <r>
    <x v="3"/>
    <x v="0"/>
    <x v="8"/>
    <x v="5"/>
    <x v="6"/>
    <x v="1"/>
    <n v="1.9152815113153319"/>
  </r>
  <r>
    <x v="3"/>
    <x v="0"/>
    <x v="8"/>
    <x v="5"/>
    <x v="7"/>
    <x v="1"/>
    <n v="102.83199999999999"/>
  </r>
  <r>
    <x v="3"/>
    <x v="0"/>
    <x v="8"/>
    <x v="5"/>
    <x v="8"/>
    <x v="1"/>
    <n v="53.536999999999999"/>
  </r>
  <r>
    <x v="3"/>
    <x v="0"/>
    <x v="8"/>
    <x v="5"/>
    <x v="9"/>
    <x v="1"/>
    <n v="7.0999999999999994E-2"/>
  </r>
  <r>
    <x v="3"/>
    <x v="0"/>
    <x v="8"/>
    <x v="5"/>
    <x v="14"/>
    <x v="1"/>
    <n v="56.567000000000007"/>
  </r>
  <r>
    <x v="3"/>
    <x v="0"/>
    <x v="8"/>
    <x v="5"/>
    <x v="10"/>
    <x v="1"/>
    <n v="0.246"/>
  </r>
  <r>
    <x v="3"/>
    <x v="0"/>
    <x v="8"/>
    <x v="5"/>
    <x v="13"/>
    <x v="1"/>
    <n v="6.2210000000000001"/>
  </r>
  <r>
    <x v="3"/>
    <x v="0"/>
    <x v="8"/>
    <x v="5"/>
    <x v="11"/>
    <x v="1"/>
    <n v="64.992999999999995"/>
  </r>
  <r>
    <x v="3"/>
    <x v="0"/>
    <x v="8"/>
    <x v="5"/>
    <x v="12"/>
    <x v="1"/>
    <n v="2.4729999999999999"/>
  </r>
  <r>
    <x v="3"/>
    <x v="0"/>
    <x v="8"/>
    <x v="6"/>
    <x v="6"/>
    <x v="1"/>
    <n v="3.1307942559154984"/>
  </r>
  <r>
    <x v="3"/>
    <x v="0"/>
    <x v="8"/>
    <x v="6"/>
    <x v="7"/>
    <x v="1"/>
    <n v="38.368999999999993"/>
  </r>
  <r>
    <x v="3"/>
    <x v="0"/>
    <x v="8"/>
    <x v="6"/>
    <x v="8"/>
    <x v="1"/>
    <n v="42.853000000000002"/>
  </r>
  <r>
    <x v="3"/>
    <x v="0"/>
    <x v="8"/>
    <x v="6"/>
    <x v="9"/>
    <x v="1"/>
    <n v="0.69499999999999995"/>
  </r>
  <r>
    <x v="3"/>
    <x v="0"/>
    <x v="8"/>
    <x v="6"/>
    <x v="14"/>
    <x v="1"/>
    <n v="44.342000000000006"/>
  </r>
  <r>
    <x v="3"/>
    <x v="0"/>
    <x v="8"/>
    <x v="6"/>
    <x v="10"/>
    <x v="1"/>
    <n v="0.107"/>
  </r>
  <r>
    <x v="3"/>
    <x v="0"/>
    <x v="8"/>
    <x v="6"/>
    <x v="13"/>
    <x v="1"/>
    <n v="12.352442795611985"/>
  </r>
  <r>
    <x v="3"/>
    <x v="0"/>
    <x v="8"/>
    <x v="6"/>
    <x v="11"/>
    <x v="1"/>
    <n v="188.393"/>
  </r>
  <r>
    <x v="3"/>
    <x v="0"/>
    <x v="8"/>
    <x v="6"/>
    <x v="12"/>
    <x v="1"/>
    <n v="2.8079326905768252"/>
  </r>
  <r>
    <x v="3"/>
    <x v="0"/>
    <x v="8"/>
    <x v="7"/>
    <x v="6"/>
    <x v="1"/>
    <n v="3.4342621615962647"/>
  </r>
  <r>
    <x v="3"/>
    <x v="0"/>
    <x v="8"/>
    <x v="7"/>
    <x v="7"/>
    <x v="1"/>
    <n v="73.109000000000009"/>
  </r>
  <r>
    <x v="3"/>
    <x v="0"/>
    <x v="8"/>
    <x v="7"/>
    <x v="8"/>
    <x v="1"/>
    <n v="29.954000000000001"/>
  </r>
  <r>
    <x v="3"/>
    <x v="0"/>
    <x v="8"/>
    <x v="7"/>
    <x v="9"/>
    <x v="1"/>
    <n v="0.20200000000000001"/>
  </r>
  <r>
    <x v="3"/>
    <x v="0"/>
    <x v="8"/>
    <x v="7"/>
    <x v="14"/>
    <x v="1"/>
    <n v="33.338988000000001"/>
  </r>
  <r>
    <x v="3"/>
    <x v="0"/>
    <x v="8"/>
    <x v="7"/>
    <x v="10"/>
    <x v="1"/>
    <n v="0.373"/>
  </r>
  <r>
    <x v="3"/>
    <x v="0"/>
    <x v="8"/>
    <x v="7"/>
    <x v="13"/>
    <x v="1"/>
    <n v="17.584004953172592"/>
  </r>
  <r>
    <x v="3"/>
    <x v="0"/>
    <x v="8"/>
    <x v="7"/>
    <x v="11"/>
    <x v="1"/>
    <n v="389.68600000000004"/>
  </r>
  <r>
    <x v="3"/>
    <x v="0"/>
    <x v="8"/>
    <x v="7"/>
    <x v="12"/>
    <x v="1"/>
    <n v="6.2139059251559257"/>
  </r>
  <r>
    <x v="3"/>
    <x v="0"/>
    <x v="8"/>
    <x v="8"/>
    <x v="6"/>
    <x v="1"/>
    <n v="2.7350645796847641"/>
  </r>
  <r>
    <x v="3"/>
    <x v="0"/>
    <x v="8"/>
    <x v="8"/>
    <x v="7"/>
    <x v="1"/>
    <n v="136.053"/>
  </r>
  <r>
    <x v="3"/>
    <x v="0"/>
    <x v="8"/>
    <x v="8"/>
    <x v="8"/>
    <x v="1"/>
    <n v="88.274000000000001"/>
  </r>
  <r>
    <x v="3"/>
    <x v="0"/>
    <x v="8"/>
    <x v="8"/>
    <x v="9"/>
    <x v="1"/>
    <n v="0.05"/>
  </r>
  <r>
    <x v="3"/>
    <x v="0"/>
    <x v="8"/>
    <x v="8"/>
    <x v="14"/>
    <x v="1"/>
    <n v="26.770479999999999"/>
  </r>
  <r>
    <x v="3"/>
    <x v="0"/>
    <x v="8"/>
    <x v="8"/>
    <x v="10"/>
    <x v="1"/>
    <n v="0.41"/>
  </r>
  <r>
    <x v="3"/>
    <x v="0"/>
    <x v="8"/>
    <x v="8"/>
    <x v="13"/>
    <x v="1"/>
    <n v="7.4559999999999995"/>
  </r>
  <r>
    <x v="3"/>
    <x v="0"/>
    <x v="8"/>
    <x v="8"/>
    <x v="11"/>
    <x v="1"/>
    <n v="8.07"/>
  </r>
  <r>
    <x v="3"/>
    <x v="0"/>
    <x v="8"/>
    <x v="8"/>
    <x v="12"/>
    <x v="1"/>
    <n v="3.4159999999999999"/>
  </r>
  <r>
    <x v="3"/>
    <x v="0"/>
    <x v="8"/>
    <x v="9"/>
    <x v="6"/>
    <x v="1"/>
    <n v="1.3716383937534318"/>
  </r>
  <r>
    <x v="3"/>
    <x v="0"/>
    <x v="8"/>
    <x v="9"/>
    <x v="7"/>
    <x v="1"/>
    <n v="75.62299999999999"/>
  </r>
  <r>
    <x v="3"/>
    <x v="0"/>
    <x v="8"/>
    <x v="9"/>
    <x v="8"/>
    <x v="1"/>
    <n v="86.134"/>
  </r>
  <r>
    <x v="3"/>
    <x v="0"/>
    <x v="8"/>
    <x v="9"/>
    <x v="9"/>
    <x v="1"/>
    <n v="1.133"/>
  </r>
  <r>
    <x v="3"/>
    <x v="0"/>
    <x v="8"/>
    <x v="9"/>
    <x v="14"/>
    <x v="1"/>
    <n v="3.3580000000000001"/>
  </r>
  <r>
    <x v="3"/>
    <x v="0"/>
    <x v="8"/>
    <x v="9"/>
    <x v="10"/>
    <x v="1"/>
    <n v="0.26"/>
  </r>
  <r>
    <x v="3"/>
    <x v="0"/>
    <x v="8"/>
    <x v="9"/>
    <x v="11"/>
    <x v="1"/>
    <n v="13"/>
  </r>
  <r>
    <x v="3"/>
    <x v="0"/>
    <x v="8"/>
    <x v="9"/>
    <x v="12"/>
    <x v="1"/>
    <n v="3.5150000000000001"/>
  </r>
  <r>
    <x v="3"/>
    <x v="0"/>
    <x v="9"/>
    <x v="0"/>
    <x v="7"/>
    <x v="1"/>
    <n v="177.435"/>
  </r>
  <r>
    <x v="3"/>
    <x v="0"/>
    <x v="9"/>
    <x v="0"/>
    <x v="8"/>
    <x v="1"/>
    <n v="48.378"/>
  </r>
  <r>
    <x v="3"/>
    <x v="0"/>
    <x v="9"/>
    <x v="0"/>
    <x v="9"/>
    <x v="1"/>
    <n v="0.33400000000000002"/>
  </r>
  <r>
    <x v="3"/>
    <x v="0"/>
    <x v="9"/>
    <x v="0"/>
    <x v="14"/>
    <x v="1"/>
    <n v="289.37391839999998"/>
  </r>
  <r>
    <x v="3"/>
    <x v="0"/>
    <x v="9"/>
    <x v="0"/>
    <x v="10"/>
    <x v="1"/>
    <n v="5.37"/>
  </r>
  <r>
    <x v="3"/>
    <x v="0"/>
    <x v="9"/>
    <x v="0"/>
    <x v="13"/>
    <x v="1"/>
    <n v="15.328152000000001"/>
  </r>
  <r>
    <x v="3"/>
    <x v="0"/>
    <x v="9"/>
    <x v="0"/>
    <x v="11"/>
    <x v="1"/>
    <n v="3.4490000000000003"/>
  </r>
  <r>
    <x v="3"/>
    <x v="0"/>
    <x v="9"/>
    <x v="0"/>
    <x v="12"/>
    <x v="1"/>
    <n v="2.496"/>
  </r>
  <r>
    <x v="3"/>
    <x v="0"/>
    <x v="9"/>
    <x v="1"/>
    <x v="7"/>
    <x v="1"/>
    <n v="105.33000000000001"/>
  </r>
  <r>
    <x v="3"/>
    <x v="0"/>
    <x v="9"/>
    <x v="1"/>
    <x v="8"/>
    <x v="1"/>
    <n v="36.323"/>
  </r>
  <r>
    <x v="3"/>
    <x v="0"/>
    <x v="9"/>
    <x v="1"/>
    <x v="14"/>
    <x v="1"/>
    <n v="40.680199999999999"/>
  </r>
  <r>
    <x v="3"/>
    <x v="0"/>
    <x v="9"/>
    <x v="1"/>
    <x v="10"/>
    <x v="1"/>
    <n v="6.6440000000000001"/>
  </r>
  <r>
    <x v="3"/>
    <x v="0"/>
    <x v="9"/>
    <x v="1"/>
    <x v="13"/>
    <x v="1"/>
    <n v="26.240000000000002"/>
  </r>
  <r>
    <x v="3"/>
    <x v="0"/>
    <x v="9"/>
    <x v="1"/>
    <x v="11"/>
    <x v="1"/>
    <n v="49.43"/>
  </r>
  <r>
    <x v="3"/>
    <x v="0"/>
    <x v="9"/>
    <x v="1"/>
    <x v="12"/>
    <x v="1"/>
    <n v="4.6804999999999994"/>
  </r>
  <r>
    <x v="3"/>
    <x v="0"/>
    <x v="9"/>
    <x v="2"/>
    <x v="7"/>
    <x v="1"/>
    <n v="200.28900000000002"/>
  </r>
  <r>
    <x v="3"/>
    <x v="0"/>
    <x v="9"/>
    <x v="2"/>
    <x v="8"/>
    <x v="1"/>
    <n v="39.744"/>
  </r>
  <r>
    <x v="3"/>
    <x v="0"/>
    <x v="9"/>
    <x v="2"/>
    <x v="9"/>
    <x v="1"/>
    <n v="0.21099999999999999"/>
  </r>
  <r>
    <x v="3"/>
    <x v="0"/>
    <x v="9"/>
    <x v="2"/>
    <x v="14"/>
    <x v="1"/>
    <n v="85.074209999999994"/>
  </r>
  <r>
    <x v="3"/>
    <x v="0"/>
    <x v="9"/>
    <x v="2"/>
    <x v="10"/>
    <x v="1"/>
    <n v="11.160599999999999"/>
  </r>
  <r>
    <x v="3"/>
    <x v="0"/>
    <x v="9"/>
    <x v="2"/>
    <x v="13"/>
    <x v="1"/>
    <n v="36.806870000000004"/>
  </r>
  <r>
    <x v="3"/>
    <x v="0"/>
    <x v="9"/>
    <x v="2"/>
    <x v="11"/>
    <x v="1"/>
    <n v="11.554"/>
  </r>
  <r>
    <x v="3"/>
    <x v="0"/>
    <x v="9"/>
    <x v="2"/>
    <x v="12"/>
    <x v="1"/>
    <n v="4.0510000000000002"/>
  </r>
  <r>
    <x v="3"/>
    <x v="0"/>
    <x v="9"/>
    <x v="3"/>
    <x v="6"/>
    <x v="1"/>
    <n v="3.3950000000000005"/>
  </r>
  <r>
    <x v="3"/>
    <x v="0"/>
    <x v="9"/>
    <x v="3"/>
    <x v="7"/>
    <x v="1"/>
    <n v="124.71199999999999"/>
  </r>
  <r>
    <x v="3"/>
    <x v="0"/>
    <x v="9"/>
    <x v="3"/>
    <x v="8"/>
    <x v="1"/>
    <n v="40.948000000000008"/>
  </r>
  <r>
    <x v="3"/>
    <x v="0"/>
    <x v="9"/>
    <x v="3"/>
    <x v="9"/>
    <x v="1"/>
    <n v="0.66"/>
  </r>
  <r>
    <x v="3"/>
    <x v="0"/>
    <x v="9"/>
    <x v="3"/>
    <x v="14"/>
    <x v="1"/>
    <n v="127.44800000000001"/>
  </r>
  <r>
    <x v="3"/>
    <x v="0"/>
    <x v="9"/>
    <x v="3"/>
    <x v="10"/>
    <x v="1"/>
    <n v="0.95499999999999996"/>
  </r>
  <r>
    <x v="3"/>
    <x v="0"/>
    <x v="9"/>
    <x v="3"/>
    <x v="13"/>
    <x v="1"/>
    <n v="50.721580000000003"/>
  </r>
  <r>
    <x v="3"/>
    <x v="0"/>
    <x v="9"/>
    <x v="3"/>
    <x v="11"/>
    <x v="1"/>
    <n v="161.80000000000001"/>
  </r>
  <r>
    <x v="3"/>
    <x v="0"/>
    <x v="9"/>
    <x v="3"/>
    <x v="12"/>
    <x v="1"/>
    <n v="3.8029999999999999"/>
  </r>
  <r>
    <x v="3"/>
    <x v="0"/>
    <x v="9"/>
    <x v="4"/>
    <x v="6"/>
    <x v="1"/>
    <n v="2.3131950024560242"/>
  </r>
  <r>
    <x v="3"/>
    <x v="0"/>
    <x v="9"/>
    <x v="4"/>
    <x v="7"/>
    <x v="1"/>
    <n v="69.787999999999997"/>
  </r>
  <r>
    <x v="3"/>
    <x v="0"/>
    <x v="9"/>
    <x v="4"/>
    <x v="8"/>
    <x v="1"/>
    <n v="46.348999999999997"/>
  </r>
  <r>
    <x v="3"/>
    <x v="0"/>
    <x v="9"/>
    <x v="4"/>
    <x v="14"/>
    <x v="1"/>
    <n v="26.661000000000001"/>
  </r>
  <r>
    <x v="3"/>
    <x v="0"/>
    <x v="9"/>
    <x v="4"/>
    <x v="13"/>
    <x v="1"/>
    <n v="9.3084404283030384"/>
  </r>
  <r>
    <x v="3"/>
    <x v="0"/>
    <x v="9"/>
    <x v="4"/>
    <x v="11"/>
    <x v="1"/>
    <n v="2.0139999999999998"/>
  </r>
  <r>
    <x v="3"/>
    <x v="0"/>
    <x v="9"/>
    <x v="4"/>
    <x v="12"/>
    <x v="1"/>
    <n v="2.8340000000000001"/>
  </r>
  <r>
    <x v="3"/>
    <x v="0"/>
    <x v="9"/>
    <x v="5"/>
    <x v="6"/>
    <x v="1"/>
    <n v="2.5518053006139918"/>
  </r>
  <r>
    <x v="3"/>
    <x v="0"/>
    <x v="9"/>
    <x v="5"/>
    <x v="7"/>
    <x v="1"/>
    <n v="321.03000000000003"/>
  </r>
  <r>
    <x v="3"/>
    <x v="0"/>
    <x v="9"/>
    <x v="5"/>
    <x v="8"/>
    <x v="1"/>
    <n v="69.305000000000007"/>
  </r>
  <r>
    <x v="3"/>
    <x v="0"/>
    <x v="9"/>
    <x v="5"/>
    <x v="9"/>
    <x v="1"/>
    <n v="0.72100000000000009"/>
  </r>
  <r>
    <x v="3"/>
    <x v="0"/>
    <x v="9"/>
    <x v="5"/>
    <x v="14"/>
    <x v="1"/>
    <n v="69.403000000000006"/>
  </r>
  <r>
    <x v="3"/>
    <x v="0"/>
    <x v="9"/>
    <x v="5"/>
    <x v="10"/>
    <x v="1"/>
    <n v="0.65200000000000002"/>
  </r>
  <r>
    <x v="3"/>
    <x v="0"/>
    <x v="9"/>
    <x v="5"/>
    <x v="13"/>
    <x v="1"/>
    <n v="10.597"/>
  </r>
  <r>
    <x v="3"/>
    <x v="0"/>
    <x v="9"/>
    <x v="5"/>
    <x v="11"/>
    <x v="1"/>
    <n v="213.58"/>
  </r>
  <r>
    <x v="3"/>
    <x v="0"/>
    <x v="9"/>
    <x v="5"/>
    <x v="12"/>
    <x v="1"/>
    <n v="5.2989999999999995"/>
  </r>
  <r>
    <x v="3"/>
    <x v="0"/>
    <x v="9"/>
    <x v="6"/>
    <x v="6"/>
    <x v="1"/>
    <n v="6.4522873999686201"/>
  </r>
  <r>
    <x v="3"/>
    <x v="0"/>
    <x v="9"/>
    <x v="6"/>
    <x v="7"/>
    <x v="1"/>
    <n v="58.986610034156946"/>
  </r>
  <r>
    <x v="3"/>
    <x v="0"/>
    <x v="9"/>
    <x v="6"/>
    <x v="8"/>
    <x v="1"/>
    <n v="44.576999999999998"/>
  </r>
  <r>
    <x v="3"/>
    <x v="0"/>
    <x v="9"/>
    <x v="6"/>
    <x v="9"/>
    <x v="1"/>
    <n v="2.5175622439024394"/>
  </r>
  <r>
    <x v="3"/>
    <x v="0"/>
    <x v="9"/>
    <x v="6"/>
    <x v="14"/>
    <x v="1"/>
    <n v="34.863"/>
  </r>
  <r>
    <x v="3"/>
    <x v="0"/>
    <x v="9"/>
    <x v="6"/>
    <x v="10"/>
    <x v="1"/>
    <n v="0.66100000000000003"/>
  </r>
  <r>
    <x v="3"/>
    <x v="0"/>
    <x v="9"/>
    <x v="6"/>
    <x v="13"/>
    <x v="1"/>
    <n v="15.466799157305109"/>
  </r>
  <r>
    <x v="3"/>
    <x v="0"/>
    <x v="9"/>
    <x v="6"/>
    <x v="11"/>
    <x v="1"/>
    <n v="433.10700000000008"/>
  </r>
  <r>
    <x v="3"/>
    <x v="0"/>
    <x v="9"/>
    <x v="6"/>
    <x v="12"/>
    <x v="1"/>
    <n v="4.0435637373524118"/>
  </r>
  <r>
    <x v="3"/>
    <x v="0"/>
    <x v="9"/>
    <x v="7"/>
    <x v="6"/>
    <x v="1"/>
    <n v="1.6857510093103731"/>
  </r>
  <r>
    <x v="3"/>
    <x v="0"/>
    <x v="9"/>
    <x v="7"/>
    <x v="7"/>
    <x v="1"/>
    <n v="122.19200000000001"/>
  </r>
  <r>
    <x v="3"/>
    <x v="0"/>
    <x v="9"/>
    <x v="7"/>
    <x v="8"/>
    <x v="1"/>
    <n v="74.197000000000003"/>
  </r>
  <r>
    <x v="3"/>
    <x v="0"/>
    <x v="9"/>
    <x v="7"/>
    <x v="9"/>
    <x v="1"/>
    <n v="0.48499999999999999"/>
  </r>
  <r>
    <x v="3"/>
    <x v="0"/>
    <x v="9"/>
    <x v="7"/>
    <x v="14"/>
    <x v="1"/>
    <n v="51.473188"/>
  </r>
  <r>
    <x v="3"/>
    <x v="0"/>
    <x v="9"/>
    <x v="7"/>
    <x v="10"/>
    <x v="1"/>
    <n v="0.7"/>
  </r>
  <r>
    <x v="3"/>
    <x v="0"/>
    <x v="9"/>
    <x v="7"/>
    <x v="13"/>
    <x v="1"/>
    <n v="5.620447826563014"/>
  </r>
  <r>
    <x v="3"/>
    <x v="0"/>
    <x v="9"/>
    <x v="7"/>
    <x v="11"/>
    <x v="1"/>
    <n v="238.39700000000002"/>
  </r>
  <r>
    <x v="3"/>
    <x v="0"/>
    <x v="9"/>
    <x v="7"/>
    <x v="12"/>
    <x v="1"/>
    <n v="6.6199999999999992"/>
  </r>
  <r>
    <x v="3"/>
    <x v="0"/>
    <x v="9"/>
    <x v="8"/>
    <x v="6"/>
    <x v="1"/>
    <n v="3.0042496192932848"/>
  </r>
  <r>
    <x v="3"/>
    <x v="0"/>
    <x v="9"/>
    <x v="8"/>
    <x v="7"/>
    <x v="1"/>
    <n v="148.80699999999999"/>
  </r>
  <r>
    <x v="3"/>
    <x v="0"/>
    <x v="9"/>
    <x v="8"/>
    <x v="8"/>
    <x v="1"/>
    <n v="93.012"/>
  </r>
  <r>
    <x v="3"/>
    <x v="0"/>
    <x v="9"/>
    <x v="8"/>
    <x v="9"/>
    <x v="1"/>
    <n v="0.11499999999999999"/>
  </r>
  <r>
    <x v="3"/>
    <x v="0"/>
    <x v="9"/>
    <x v="8"/>
    <x v="14"/>
    <x v="1"/>
    <n v="25.630299999999998"/>
  </r>
  <r>
    <x v="3"/>
    <x v="0"/>
    <x v="9"/>
    <x v="8"/>
    <x v="10"/>
    <x v="1"/>
    <n v="0.72900000000000009"/>
  </r>
  <r>
    <x v="3"/>
    <x v="0"/>
    <x v="9"/>
    <x v="8"/>
    <x v="13"/>
    <x v="1"/>
    <n v="9.0223242994947181"/>
  </r>
  <r>
    <x v="3"/>
    <x v="0"/>
    <x v="9"/>
    <x v="8"/>
    <x v="11"/>
    <x v="1"/>
    <n v="16.198"/>
  </r>
  <r>
    <x v="3"/>
    <x v="0"/>
    <x v="9"/>
    <x v="8"/>
    <x v="12"/>
    <x v="1"/>
    <n v="3.9960000000000004"/>
  </r>
  <r>
    <x v="3"/>
    <x v="0"/>
    <x v="9"/>
    <x v="9"/>
    <x v="6"/>
    <x v="1"/>
    <n v="3.8200000696013703"/>
  </r>
  <r>
    <x v="3"/>
    <x v="0"/>
    <x v="9"/>
    <x v="9"/>
    <x v="7"/>
    <x v="1"/>
    <n v="69.025999999999996"/>
  </r>
  <r>
    <x v="3"/>
    <x v="0"/>
    <x v="9"/>
    <x v="9"/>
    <x v="8"/>
    <x v="1"/>
    <n v="70.787000000000006"/>
  </r>
  <r>
    <x v="3"/>
    <x v="0"/>
    <x v="9"/>
    <x v="9"/>
    <x v="9"/>
    <x v="1"/>
    <n v="0.435"/>
  </r>
  <r>
    <x v="3"/>
    <x v="0"/>
    <x v="9"/>
    <x v="9"/>
    <x v="14"/>
    <x v="1"/>
    <n v="2.411"/>
  </r>
  <r>
    <x v="3"/>
    <x v="0"/>
    <x v="9"/>
    <x v="9"/>
    <x v="10"/>
    <x v="1"/>
    <n v="0.12"/>
  </r>
  <r>
    <x v="3"/>
    <x v="0"/>
    <x v="9"/>
    <x v="9"/>
    <x v="11"/>
    <x v="1"/>
    <n v="20.154"/>
  </r>
  <r>
    <x v="3"/>
    <x v="0"/>
    <x v="9"/>
    <x v="9"/>
    <x v="12"/>
    <x v="1"/>
    <n v="3.1960000000000002"/>
  </r>
  <r>
    <x v="3"/>
    <x v="0"/>
    <x v="10"/>
    <x v="0"/>
    <x v="7"/>
    <x v="1"/>
    <n v="185.03399999999999"/>
  </r>
  <r>
    <x v="3"/>
    <x v="0"/>
    <x v="10"/>
    <x v="0"/>
    <x v="8"/>
    <x v="1"/>
    <n v="26.491999999999997"/>
  </r>
  <r>
    <x v="3"/>
    <x v="0"/>
    <x v="10"/>
    <x v="0"/>
    <x v="9"/>
    <x v="1"/>
    <n v="0.51"/>
  </r>
  <r>
    <x v="3"/>
    <x v="0"/>
    <x v="10"/>
    <x v="0"/>
    <x v="14"/>
    <x v="1"/>
    <n v="162.47327039999999"/>
  </r>
  <r>
    <x v="3"/>
    <x v="0"/>
    <x v="10"/>
    <x v="0"/>
    <x v="10"/>
    <x v="1"/>
    <n v="3.8680000000000003"/>
  </r>
  <r>
    <x v="3"/>
    <x v="0"/>
    <x v="10"/>
    <x v="0"/>
    <x v="13"/>
    <x v="1"/>
    <n v="12.689208000000001"/>
  </r>
  <r>
    <x v="3"/>
    <x v="0"/>
    <x v="10"/>
    <x v="0"/>
    <x v="11"/>
    <x v="1"/>
    <n v="3.4140000000000001"/>
  </r>
  <r>
    <x v="3"/>
    <x v="0"/>
    <x v="10"/>
    <x v="0"/>
    <x v="12"/>
    <x v="1"/>
    <n v="2.4159999999999999"/>
  </r>
  <r>
    <x v="3"/>
    <x v="0"/>
    <x v="10"/>
    <x v="1"/>
    <x v="7"/>
    <x v="1"/>
    <n v="98.617999999999995"/>
  </r>
  <r>
    <x v="3"/>
    <x v="0"/>
    <x v="10"/>
    <x v="1"/>
    <x v="8"/>
    <x v="1"/>
    <n v="37.048999999999999"/>
  </r>
  <r>
    <x v="3"/>
    <x v="0"/>
    <x v="10"/>
    <x v="1"/>
    <x v="9"/>
    <x v="1"/>
    <n v="0.31019999999999998"/>
  </r>
  <r>
    <x v="3"/>
    <x v="0"/>
    <x v="10"/>
    <x v="1"/>
    <x v="14"/>
    <x v="1"/>
    <n v="44.310200000000002"/>
  </r>
  <r>
    <x v="3"/>
    <x v="0"/>
    <x v="10"/>
    <x v="1"/>
    <x v="10"/>
    <x v="1"/>
    <n v="8.3930000000000007"/>
  </r>
  <r>
    <x v="3"/>
    <x v="0"/>
    <x v="10"/>
    <x v="1"/>
    <x v="13"/>
    <x v="1"/>
    <n v="23.8"/>
  </r>
  <r>
    <x v="3"/>
    <x v="0"/>
    <x v="10"/>
    <x v="1"/>
    <x v="11"/>
    <x v="1"/>
    <n v="37.93"/>
  </r>
  <r>
    <x v="3"/>
    <x v="0"/>
    <x v="10"/>
    <x v="1"/>
    <x v="12"/>
    <x v="1"/>
    <n v="4.136000000000001"/>
  </r>
  <r>
    <x v="3"/>
    <x v="0"/>
    <x v="10"/>
    <x v="2"/>
    <x v="6"/>
    <x v="1"/>
    <n v="7.6999999999999999E-2"/>
  </r>
  <r>
    <x v="3"/>
    <x v="0"/>
    <x v="10"/>
    <x v="2"/>
    <x v="7"/>
    <x v="1"/>
    <n v="237.42599999999999"/>
  </r>
  <r>
    <x v="3"/>
    <x v="0"/>
    <x v="10"/>
    <x v="2"/>
    <x v="8"/>
    <x v="1"/>
    <n v="44.735000000000007"/>
  </r>
  <r>
    <x v="3"/>
    <x v="0"/>
    <x v="10"/>
    <x v="2"/>
    <x v="9"/>
    <x v="1"/>
    <n v="0.44500000000000001"/>
  </r>
  <r>
    <x v="3"/>
    <x v="0"/>
    <x v="10"/>
    <x v="2"/>
    <x v="14"/>
    <x v="1"/>
    <n v="77.892780000000002"/>
  </r>
  <r>
    <x v="3"/>
    <x v="0"/>
    <x v="10"/>
    <x v="2"/>
    <x v="10"/>
    <x v="1"/>
    <n v="3.8475000000000001"/>
  </r>
  <r>
    <x v="3"/>
    <x v="0"/>
    <x v="10"/>
    <x v="2"/>
    <x v="13"/>
    <x v="1"/>
    <n v="45.771630000000002"/>
  </r>
  <r>
    <x v="3"/>
    <x v="0"/>
    <x v="10"/>
    <x v="2"/>
    <x v="11"/>
    <x v="1"/>
    <n v="4.5829999999999993"/>
  </r>
  <r>
    <x v="3"/>
    <x v="0"/>
    <x v="10"/>
    <x v="2"/>
    <x v="12"/>
    <x v="1"/>
    <n v="3.5709999999999997"/>
  </r>
  <r>
    <x v="3"/>
    <x v="0"/>
    <x v="10"/>
    <x v="3"/>
    <x v="6"/>
    <x v="1"/>
    <n v="0.52499999999999991"/>
  </r>
  <r>
    <x v="3"/>
    <x v="0"/>
    <x v="10"/>
    <x v="3"/>
    <x v="7"/>
    <x v="1"/>
    <n v="144.904"/>
  </r>
  <r>
    <x v="3"/>
    <x v="0"/>
    <x v="10"/>
    <x v="3"/>
    <x v="8"/>
    <x v="1"/>
    <n v="43.837000000000003"/>
  </r>
  <r>
    <x v="3"/>
    <x v="0"/>
    <x v="10"/>
    <x v="3"/>
    <x v="9"/>
    <x v="1"/>
    <n v="0.495"/>
  </r>
  <r>
    <x v="3"/>
    <x v="0"/>
    <x v="10"/>
    <x v="3"/>
    <x v="14"/>
    <x v="1"/>
    <n v="122.41800000000001"/>
  </r>
  <r>
    <x v="3"/>
    <x v="0"/>
    <x v="10"/>
    <x v="3"/>
    <x v="10"/>
    <x v="1"/>
    <n v="0.29000000000000004"/>
  </r>
  <r>
    <x v="3"/>
    <x v="0"/>
    <x v="10"/>
    <x v="3"/>
    <x v="13"/>
    <x v="1"/>
    <n v="31.754709999999999"/>
  </r>
  <r>
    <x v="3"/>
    <x v="0"/>
    <x v="10"/>
    <x v="3"/>
    <x v="11"/>
    <x v="1"/>
    <n v="27.025000000000002"/>
  </r>
  <r>
    <x v="3"/>
    <x v="0"/>
    <x v="10"/>
    <x v="3"/>
    <x v="12"/>
    <x v="1"/>
    <n v="3.7399999999999998"/>
  </r>
  <r>
    <x v="3"/>
    <x v="0"/>
    <x v="10"/>
    <x v="4"/>
    <x v="6"/>
    <x v="1"/>
    <n v="1.8858577730866375"/>
  </r>
  <r>
    <x v="3"/>
    <x v="0"/>
    <x v="10"/>
    <x v="4"/>
    <x v="7"/>
    <x v="1"/>
    <n v="110.65500000000002"/>
  </r>
  <r>
    <x v="3"/>
    <x v="0"/>
    <x v="10"/>
    <x v="4"/>
    <x v="8"/>
    <x v="1"/>
    <n v="39.784999999999997"/>
  </r>
  <r>
    <x v="3"/>
    <x v="0"/>
    <x v="10"/>
    <x v="4"/>
    <x v="14"/>
    <x v="1"/>
    <n v="51.25"/>
  </r>
  <r>
    <x v="3"/>
    <x v="0"/>
    <x v="10"/>
    <x v="4"/>
    <x v="10"/>
    <x v="1"/>
    <n v="1.97"/>
  </r>
  <r>
    <x v="3"/>
    <x v="0"/>
    <x v="10"/>
    <x v="4"/>
    <x v="13"/>
    <x v="1"/>
    <n v="12.981158420422608"/>
  </r>
  <r>
    <x v="3"/>
    <x v="0"/>
    <x v="10"/>
    <x v="4"/>
    <x v="11"/>
    <x v="1"/>
    <n v="5.25"/>
  </r>
  <r>
    <x v="3"/>
    <x v="0"/>
    <x v="10"/>
    <x v="4"/>
    <x v="12"/>
    <x v="1"/>
    <n v="2.65"/>
  </r>
  <r>
    <x v="3"/>
    <x v="0"/>
    <x v="10"/>
    <x v="5"/>
    <x v="6"/>
    <x v="1"/>
    <n v="0.76843565713167139"/>
  </r>
  <r>
    <x v="3"/>
    <x v="0"/>
    <x v="10"/>
    <x v="5"/>
    <x v="7"/>
    <x v="1"/>
    <n v="46.86"/>
  </r>
  <r>
    <x v="3"/>
    <x v="0"/>
    <x v="10"/>
    <x v="5"/>
    <x v="8"/>
    <x v="1"/>
    <n v="20.663999999999998"/>
  </r>
  <r>
    <x v="3"/>
    <x v="0"/>
    <x v="10"/>
    <x v="5"/>
    <x v="9"/>
    <x v="1"/>
    <n v="0.107"/>
  </r>
  <r>
    <x v="3"/>
    <x v="0"/>
    <x v="10"/>
    <x v="5"/>
    <x v="14"/>
    <x v="1"/>
    <n v="37.75"/>
  </r>
  <r>
    <x v="3"/>
    <x v="0"/>
    <x v="10"/>
    <x v="5"/>
    <x v="10"/>
    <x v="1"/>
    <n v="3.2040000000000002"/>
  </r>
  <r>
    <x v="3"/>
    <x v="0"/>
    <x v="10"/>
    <x v="5"/>
    <x v="13"/>
    <x v="1"/>
    <n v="8.6379999999999999"/>
  </r>
  <r>
    <x v="3"/>
    <x v="0"/>
    <x v="10"/>
    <x v="5"/>
    <x v="11"/>
    <x v="1"/>
    <n v="222.29300000000001"/>
  </r>
  <r>
    <x v="3"/>
    <x v="0"/>
    <x v="10"/>
    <x v="5"/>
    <x v="12"/>
    <x v="1"/>
    <n v="2.9670000000000001"/>
  </r>
  <r>
    <x v="3"/>
    <x v="0"/>
    <x v="10"/>
    <x v="6"/>
    <x v="6"/>
    <x v="1"/>
    <n v="4.7685425698205304"/>
  </r>
  <r>
    <x v="3"/>
    <x v="0"/>
    <x v="10"/>
    <x v="6"/>
    <x v="7"/>
    <x v="1"/>
    <n v="73.857175466972777"/>
  </r>
  <r>
    <x v="3"/>
    <x v="0"/>
    <x v="10"/>
    <x v="6"/>
    <x v="8"/>
    <x v="1"/>
    <n v="42.021000000000001"/>
  </r>
  <r>
    <x v="3"/>
    <x v="0"/>
    <x v="10"/>
    <x v="6"/>
    <x v="9"/>
    <x v="1"/>
    <n v="0.27"/>
  </r>
  <r>
    <x v="3"/>
    <x v="0"/>
    <x v="10"/>
    <x v="6"/>
    <x v="14"/>
    <x v="1"/>
    <n v="34.692999999999998"/>
  </r>
  <r>
    <x v="3"/>
    <x v="0"/>
    <x v="10"/>
    <x v="6"/>
    <x v="10"/>
    <x v="1"/>
    <n v="0.95231179253758169"/>
  </r>
  <r>
    <x v="3"/>
    <x v="0"/>
    <x v="10"/>
    <x v="6"/>
    <x v="13"/>
    <x v="1"/>
    <n v="27.358854893050086"/>
  </r>
  <r>
    <x v="3"/>
    <x v="0"/>
    <x v="10"/>
    <x v="6"/>
    <x v="11"/>
    <x v="1"/>
    <n v="14.59"/>
  </r>
  <r>
    <x v="3"/>
    <x v="0"/>
    <x v="10"/>
    <x v="6"/>
    <x v="12"/>
    <x v="1"/>
    <n v="1.7655329308292942"/>
  </r>
  <r>
    <x v="3"/>
    <x v="0"/>
    <x v="10"/>
    <x v="7"/>
    <x v="6"/>
    <x v="1"/>
    <n v="3.7107431158053568"/>
  </r>
  <r>
    <x v="3"/>
    <x v="0"/>
    <x v="10"/>
    <x v="7"/>
    <x v="7"/>
    <x v="1"/>
    <n v="105.87"/>
  </r>
  <r>
    <x v="3"/>
    <x v="0"/>
    <x v="10"/>
    <x v="7"/>
    <x v="8"/>
    <x v="1"/>
    <n v="52.978999999999999"/>
  </r>
  <r>
    <x v="3"/>
    <x v="0"/>
    <x v="10"/>
    <x v="7"/>
    <x v="9"/>
    <x v="1"/>
    <n v="4.4999999999999998E-2"/>
  </r>
  <r>
    <x v="3"/>
    <x v="0"/>
    <x v="10"/>
    <x v="7"/>
    <x v="14"/>
    <x v="1"/>
    <n v="19.175240000000002"/>
  </r>
  <r>
    <x v="3"/>
    <x v="0"/>
    <x v="10"/>
    <x v="7"/>
    <x v="10"/>
    <x v="1"/>
    <n v="0.22897160846499151"/>
  </r>
  <r>
    <x v="3"/>
    <x v="0"/>
    <x v="10"/>
    <x v="7"/>
    <x v="13"/>
    <x v="1"/>
    <n v="14.961437647606694"/>
  </r>
  <r>
    <x v="3"/>
    <x v="0"/>
    <x v="10"/>
    <x v="7"/>
    <x v="11"/>
    <x v="1"/>
    <n v="3.9969999999999999"/>
  </r>
  <r>
    <x v="3"/>
    <x v="0"/>
    <x v="10"/>
    <x v="7"/>
    <x v="12"/>
    <x v="1"/>
    <n v="4.5749999999999993"/>
  </r>
  <r>
    <x v="3"/>
    <x v="0"/>
    <x v="10"/>
    <x v="8"/>
    <x v="6"/>
    <x v="1"/>
    <n v="1.7844501552026624"/>
  </r>
  <r>
    <x v="3"/>
    <x v="0"/>
    <x v="10"/>
    <x v="8"/>
    <x v="7"/>
    <x v="1"/>
    <n v="162.47499999999999"/>
  </r>
  <r>
    <x v="3"/>
    <x v="0"/>
    <x v="10"/>
    <x v="8"/>
    <x v="8"/>
    <x v="1"/>
    <n v="98.411000000000001"/>
  </r>
  <r>
    <x v="3"/>
    <x v="0"/>
    <x v="10"/>
    <x v="8"/>
    <x v="9"/>
    <x v="1"/>
    <n v="0.52600000000000002"/>
  </r>
  <r>
    <x v="3"/>
    <x v="0"/>
    <x v="10"/>
    <x v="8"/>
    <x v="14"/>
    <x v="1"/>
    <n v="26.462969320000003"/>
  </r>
  <r>
    <x v="3"/>
    <x v="0"/>
    <x v="10"/>
    <x v="8"/>
    <x v="10"/>
    <x v="1"/>
    <n v="0.84400000000000008"/>
  </r>
  <r>
    <x v="3"/>
    <x v="0"/>
    <x v="10"/>
    <x v="8"/>
    <x v="13"/>
    <x v="1"/>
    <n v="16.337251468012774"/>
  </r>
  <r>
    <x v="3"/>
    <x v="0"/>
    <x v="10"/>
    <x v="8"/>
    <x v="11"/>
    <x v="1"/>
    <n v="9.18"/>
  </r>
  <r>
    <x v="3"/>
    <x v="0"/>
    <x v="10"/>
    <x v="8"/>
    <x v="12"/>
    <x v="1"/>
    <n v="4.6020000000000003"/>
  </r>
  <r>
    <x v="3"/>
    <x v="0"/>
    <x v="10"/>
    <x v="9"/>
    <x v="6"/>
    <x v="1"/>
    <n v="3.186427144776578"/>
  </r>
  <r>
    <x v="3"/>
    <x v="0"/>
    <x v="10"/>
    <x v="9"/>
    <x v="7"/>
    <x v="1"/>
    <n v="55.204000000000001"/>
  </r>
  <r>
    <x v="3"/>
    <x v="0"/>
    <x v="10"/>
    <x v="9"/>
    <x v="8"/>
    <x v="1"/>
    <n v="64.756"/>
  </r>
  <r>
    <x v="3"/>
    <x v="0"/>
    <x v="10"/>
    <x v="9"/>
    <x v="9"/>
    <x v="1"/>
    <n v="0.13800000000000001"/>
  </r>
  <r>
    <x v="3"/>
    <x v="0"/>
    <x v="10"/>
    <x v="9"/>
    <x v="14"/>
    <x v="1"/>
    <n v="2.1839999999999997"/>
  </r>
  <r>
    <x v="3"/>
    <x v="0"/>
    <x v="10"/>
    <x v="9"/>
    <x v="10"/>
    <x v="1"/>
    <n v="0.105"/>
  </r>
  <r>
    <x v="3"/>
    <x v="0"/>
    <x v="10"/>
    <x v="9"/>
    <x v="11"/>
    <x v="1"/>
    <n v="44.18"/>
  </r>
  <r>
    <x v="3"/>
    <x v="0"/>
    <x v="10"/>
    <x v="9"/>
    <x v="12"/>
    <x v="1"/>
    <n v="3.5085968250218316"/>
  </r>
  <r>
    <x v="3"/>
    <x v="0"/>
    <x v="11"/>
    <x v="0"/>
    <x v="7"/>
    <x v="1"/>
    <n v="166.13400000000001"/>
  </r>
  <r>
    <x v="3"/>
    <x v="0"/>
    <x v="11"/>
    <x v="0"/>
    <x v="8"/>
    <x v="1"/>
    <n v="25.247"/>
  </r>
  <r>
    <x v="3"/>
    <x v="0"/>
    <x v="11"/>
    <x v="0"/>
    <x v="9"/>
    <x v="1"/>
    <n v="1.208"/>
  </r>
  <r>
    <x v="3"/>
    <x v="0"/>
    <x v="11"/>
    <x v="0"/>
    <x v="14"/>
    <x v="1"/>
    <n v="151.07268959999999"/>
  </r>
  <r>
    <x v="3"/>
    <x v="0"/>
    <x v="11"/>
    <x v="0"/>
    <x v="10"/>
    <x v="1"/>
    <n v="6.2360000000000007"/>
  </r>
  <r>
    <x v="3"/>
    <x v="0"/>
    <x v="11"/>
    <x v="0"/>
    <x v="13"/>
    <x v="1"/>
    <n v="22.885128000000002"/>
  </r>
  <r>
    <x v="3"/>
    <x v="0"/>
    <x v="11"/>
    <x v="0"/>
    <x v="11"/>
    <x v="1"/>
    <n v="3.4550000000000001"/>
  </r>
  <r>
    <x v="3"/>
    <x v="0"/>
    <x v="11"/>
    <x v="0"/>
    <x v="12"/>
    <x v="1"/>
    <n v="2.7090000000000001"/>
  </r>
  <r>
    <x v="3"/>
    <x v="0"/>
    <x v="11"/>
    <x v="1"/>
    <x v="7"/>
    <x v="1"/>
    <n v="126.818"/>
  </r>
  <r>
    <x v="3"/>
    <x v="0"/>
    <x v="11"/>
    <x v="1"/>
    <x v="8"/>
    <x v="1"/>
    <n v="29.946000000000002"/>
  </r>
  <r>
    <x v="3"/>
    <x v="0"/>
    <x v="11"/>
    <x v="1"/>
    <x v="9"/>
    <x v="1"/>
    <n v="0.10340000000000001"/>
  </r>
  <r>
    <x v="3"/>
    <x v="0"/>
    <x v="11"/>
    <x v="1"/>
    <x v="14"/>
    <x v="1"/>
    <n v="31.765800000000002"/>
  </r>
  <r>
    <x v="3"/>
    <x v="0"/>
    <x v="11"/>
    <x v="1"/>
    <x v="10"/>
    <x v="1"/>
    <n v="7.5679999999999996"/>
  </r>
  <r>
    <x v="3"/>
    <x v="0"/>
    <x v="11"/>
    <x v="1"/>
    <x v="13"/>
    <x v="1"/>
    <n v="20.5"/>
  </r>
  <r>
    <x v="3"/>
    <x v="0"/>
    <x v="11"/>
    <x v="1"/>
    <x v="11"/>
    <x v="1"/>
    <n v="0.30000000000000004"/>
  </r>
  <r>
    <x v="3"/>
    <x v="0"/>
    <x v="11"/>
    <x v="1"/>
    <x v="12"/>
    <x v="1"/>
    <n v="4.6310000000000002"/>
  </r>
  <r>
    <x v="3"/>
    <x v="0"/>
    <x v="11"/>
    <x v="2"/>
    <x v="6"/>
    <x v="1"/>
    <n v="7.6999999999999999E-2"/>
  </r>
  <r>
    <x v="3"/>
    <x v="0"/>
    <x v="11"/>
    <x v="2"/>
    <x v="7"/>
    <x v="1"/>
    <n v="136.36799999999999"/>
  </r>
  <r>
    <x v="3"/>
    <x v="0"/>
    <x v="11"/>
    <x v="2"/>
    <x v="8"/>
    <x v="1"/>
    <n v="29.105999999999998"/>
  </r>
  <r>
    <x v="3"/>
    <x v="0"/>
    <x v="11"/>
    <x v="2"/>
    <x v="9"/>
    <x v="1"/>
    <n v="0.61599999999999999"/>
  </r>
  <r>
    <x v="3"/>
    <x v="0"/>
    <x v="11"/>
    <x v="2"/>
    <x v="14"/>
    <x v="1"/>
    <n v="88.552050000000008"/>
  </r>
  <r>
    <x v="3"/>
    <x v="0"/>
    <x v="11"/>
    <x v="2"/>
    <x v="10"/>
    <x v="1"/>
    <n v="1.0012999999999999"/>
  </r>
  <r>
    <x v="3"/>
    <x v="0"/>
    <x v="11"/>
    <x v="2"/>
    <x v="13"/>
    <x v="1"/>
    <n v="36.229929999999996"/>
  </r>
  <r>
    <x v="3"/>
    <x v="0"/>
    <x v="11"/>
    <x v="2"/>
    <x v="11"/>
    <x v="1"/>
    <n v="15.396520000000001"/>
  </r>
  <r>
    <x v="3"/>
    <x v="0"/>
    <x v="11"/>
    <x v="2"/>
    <x v="12"/>
    <x v="1"/>
    <n v="3.6110000000000002"/>
  </r>
  <r>
    <x v="3"/>
    <x v="0"/>
    <x v="11"/>
    <x v="3"/>
    <x v="6"/>
    <x v="1"/>
    <n v="6.585"/>
  </r>
  <r>
    <x v="3"/>
    <x v="0"/>
    <x v="11"/>
    <x v="3"/>
    <x v="7"/>
    <x v="1"/>
    <n v="142.381"/>
  </r>
  <r>
    <x v="3"/>
    <x v="0"/>
    <x v="11"/>
    <x v="3"/>
    <x v="8"/>
    <x v="1"/>
    <n v="50.184000000000005"/>
  </r>
  <r>
    <x v="3"/>
    <x v="0"/>
    <x v="11"/>
    <x v="3"/>
    <x v="9"/>
    <x v="1"/>
    <n v="0.58499999999999996"/>
  </r>
  <r>
    <x v="3"/>
    <x v="0"/>
    <x v="11"/>
    <x v="3"/>
    <x v="14"/>
    <x v="1"/>
    <n v="199.61099999999999"/>
  </r>
  <r>
    <x v="3"/>
    <x v="0"/>
    <x v="11"/>
    <x v="3"/>
    <x v="10"/>
    <x v="1"/>
    <n v="0.05"/>
  </r>
  <r>
    <x v="3"/>
    <x v="0"/>
    <x v="11"/>
    <x v="3"/>
    <x v="13"/>
    <x v="1"/>
    <n v="38.340900000000005"/>
  </r>
  <r>
    <x v="3"/>
    <x v="0"/>
    <x v="11"/>
    <x v="3"/>
    <x v="11"/>
    <x v="1"/>
    <n v="1.355"/>
  </r>
  <r>
    <x v="3"/>
    <x v="0"/>
    <x v="11"/>
    <x v="3"/>
    <x v="12"/>
    <x v="1"/>
    <n v="4.8520000000000003"/>
  </r>
  <r>
    <x v="3"/>
    <x v="0"/>
    <x v="11"/>
    <x v="4"/>
    <x v="6"/>
    <x v="1"/>
    <n v="4.2269225948493601"/>
  </r>
  <r>
    <x v="3"/>
    <x v="0"/>
    <x v="11"/>
    <x v="4"/>
    <x v="7"/>
    <x v="1"/>
    <n v="116.28400000000001"/>
  </r>
  <r>
    <x v="3"/>
    <x v="0"/>
    <x v="11"/>
    <x v="4"/>
    <x v="8"/>
    <x v="1"/>
    <n v="40.393999999999998"/>
  </r>
  <r>
    <x v="3"/>
    <x v="0"/>
    <x v="11"/>
    <x v="4"/>
    <x v="14"/>
    <x v="1"/>
    <n v="26.521999999999998"/>
  </r>
  <r>
    <x v="3"/>
    <x v="0"/>
    <x v="11"/>
    <x v="4"/>
    <x v="13"/>
    <x v="1"/>
    <n v="13.365316279368447"/>
  </r>
  <r>
    <x v="3"/>
    <x v="0"/>
    <x v="11"/>
    <x v="4"/>
    <x v="11"/>
    <x v="1"/>
    <n v="2.6390000000000002"/>
  </r>
  <r>
    <x v="3"/>
    <x v="0"/>
    <x v="11"/>
    <x v="4"/>
    <x v="12"/>
    <x v="1"/>
    <n v="2.75"/>
  </r>
  <r>
    <x v="3"/>
    <x v="0"/>
    <x v="11"/>
    <x v="5"/>
    <x v="6"/>
    <x v="1"/>
    <n v="0.27691863782550064"/>
  </r>
  <r>
    <x v="3"/>
    <x v="0"/>
    <x v="11"/>
    <x v="5"/>
    <x v="7"/>
    <x v="1"/>
    <n v="83.442999999999998"/>
  </r>
  <r>
    <x v="3"/>
    <x v="0"/>
    <x v="11"/>
    <x v="5"/>
    <x v="8"/>
    <x v="1"/>
    <n v="47.053999999999995"/>
  </r>
  <r>
    <x v="3"/>
    <x v="0"/>
    <x v="11"/>
    <x v="5"/>
    <x v="9"/>
    <x v="1"/>
    <n v="7.8E-2"/>
  </r>
  <r>
    <x v="3"/>
    <x v="0"/>
    <x v="11"/>
    <x v="5"/>
    <x v="14"/>
    <x v="1"/>
    <n v="48.226999999999997"/>
  </r>
  <r>
    <x v="3"/>
    <x v="0"/>
    <x v="11"/>
    <x v="5"/>
    <x v="13"/>
    <x v="1"/>
    <n v="6.7"/>
  </r>
  <r>
    <x v="3"/>
    <x v="0"/>
    <x v="11"/>
    <x v="5"/>
    <x v="11"/>
    <x v="1"/>
    <n v="104.88800000000001"/>
  </r>
  <r>
    <x v="3"/>
    <x v="0"/>
    <x v="11"/>
    <x v="5"/>
    <x v="12"/>
    <x v="1"/>
    <n v="2.4750000000000001"/>
  </r>
  <r>
    <x v="3"/>
    <x v="0"/>
    <x v="11"/>
    <x v="6"/>
    <x v="6"/>
    <x v="1"/>
    <n v="1.5332548195365661"/>
  </r>
  <r>
    <x v="3"/>
    <x v="0"/>
    <x v="11"/>
    <x v="6"/>
    <x v="7"/>
    <x v="1"/>
    <n v="57.309841983784111"/>
  </r>
  <r>
    <x v="3"/>
    <x v="0"/>
    <x v="11"/>
    <x v="6"/>
    <x v="8"/>
    <x v="1"/>
    <n v="43.807000000000009"/>
  </r>
  <r>
    <x v="3"/>
    <x v="0"/>
    <x v="11"/>
    <x v="6"/>
    <x v="9"/>
    <x v="1"/>
    <n v="1.405"/>
  </r>
  <r>
    <x v="3"/>
    <x v="0"/>
    <x v="11"/>
    <x v="6"/>
    <x v="14"/>
    <x v="1"/>
    <n v="25.164999999999999"/>
  </r>
  <r>
    <x v="3"/>
    <x v="0"/>
    <x v="11"/>
    <x v="6"/>
    <x v="10"/>
    <x v="1"/>
    <n v="0.25"/>
  </r>
  <r>
    <x v="3"/>
    <x v="0"/>
    <x v="11"/>
    <x v="6"/>
    <x v="13"/>
    <x v="1"/>
    <n v="8.5266859553056094"/>
  </r>
  <r>
    <x v="3"/>
    <x v="0"/>
    <x v="11"/>
    <x v="6"/>
    <x v="11"/>
    <x v="1"/>
    <n v="92.014999999999986"/>
  </r>
  <r>
    <x v="3"/>
    <x v="0"/>
    <x v="11"/>
    <x v="6"/>
    <x v="12"/>
    <x v="1"/>
    <n v="1.8875725080964374"/>
  </r>
  <r>
    <x v="3"/>
    <x v="0"/>
    <x v="11"/>
    <x v="7"/>
    <x v="6"/>
    <x v="1"/>
    <n v="1.2075432015429122"/>
  </r>
  <r>
    <x v="3"/>
    <x v="0"/>
    <x v="11"/>
    <x v="7"/>
    <x v="7"/>
    <x v="1"/>
    <n v="51.275000000000006"/>
  </r>
  <r>
    <x v="3"/>
    <x v="0"/>
    <x v="11"/>
    <x v="7"/>
    <x v="8"/>
    <x v="1"/>
    <n v="27.32"/>
  </r>
  <r>
    <x v="3"/>
    <x v="0"/>
    <x v="11"/>
    <x v="7"/>
    <x v="9"/>
    <x v="1"/>
    <n v="9.5000000000000001E-2"/>
  </r>
  <r>
    <x v="3"/>
    <x v="0"/>
    <x v="11"/>
    <x v="7"/>
    <x v="14"/>
    <x v="1"/>
    <n v="6.6123880000000002"/>
  </r>
  <r>
    <x v="3"/>
    <x v="0"/>
    <x v="11"/>
    <x v="7"/>
    <x v="10"/>
    <x v="1"/>
    <n v="0.77400000000000002"/>
  </r>
  <r>
    <x v="3"/>
    <x v="0"/>
    <x v="11"/>
    <x v="7"/>
    <x v="13"/>
    <x v="1"/>
    <n v="3.1917471392687693"/>
  </r>
  <r>
    <x v="3"/>
    <x v="0"/>
    <x v="11"/>
    <x v="7"/>
    <x v="11"/>
    <x v="1"/>
    <n v="4.8480000000000008"/>
  </r>
  <r>
    <x v="3"/>
    <x v="0"/>
    <x v="11"/>
    <x v="7"/>
    <x v="12"/>
    <x v="1"/>
    <n v="2.82"/>
  </r>
  <r>
    <x v="3"/>
    <x v="0"/>
    <x v="11"/>
    <x v="8"/>
    <x v="6"/>
    <x v="1"/>
    <n v="1.9559075219989215"/>
  </r>
  <r>
    <x v="3"/>
    <x v="0"/>
    <x v="11"/>
    <x v="8"/>
    <x v="7"/>
    <x v="1"/>
    <n v="181.04899999999998"/>
  </r>
  <r>
    <x v="3"/>
    <x v="0"/>
    <x v="11"/>
    <x v="8"/>
    <x v="8"/>
    <x v="1"/>
    <n v="109.697"/>
  </r>
  <r>
    <x v="3"/>
    <x v="0"/>
    <x v="11"/>
    <x v="8"/>
    <x v="9"/>
    <x v="1"/>
    <n v="0.14200000000000002"/>
  </r>
  <r>
    <x v="3"/>
    <x v="0"/>
    <x v="11"/>
    <x v="8"/>
    <x v="14"/>
    <x v="1"/>
    <n v="25.433764000000004"/>
  </r>
  <r>
    <x v="3"/>
    <x v="0"/>
    <x v="11"/>
    <x v="8"/>
    <x v="10"/>
    <x v="1"/>
    <n v="4.5999999999999999E-2"/>
  </r>
  <r>
    <x v="3"/>
    <x v="0"/>
    <x v="11"/>
    <x v="8"/>
    <x v="13"/>
    <x v="1"/>
    <n v="5.1609999999999996"/>
  </r>
  <r>
    <x v="3"/>
    <x v="0"/>
    <x v="11"/>
    <x v="8"/>
    <x v="11"/>
    <x v="1"/>
    <n v="9.5730000000000004"/>
  </r>
  <r>
    <x v="3"/>
    <x v="0"/>
    <x v="11"/>
    <x v="8"/>
    <x v="12"/>
    <x v="1"/>
    <n v="5.2609999999999992"/>
  </r>
  <r>
    <x v="3"/>
    <x v="0"/>
    <x v="11"/>
    <x v="9"/>
    <x v="6"/>
    <x v="1"/>
    <n v="0.51671378667826784"/>
  </r>
  <r>
    <x v="3"/>
    <x v="0"/>
    <x v="11"/>
    <x v="9"/>
    <x v="7"/>
    <x v="1"/>
    <n v="53.177"/>
  </r>
  <r>
    <x v="3"/>
    <x v="0"/>
    <x v="11"/>
    <x v="9"/>
    <x v="8"/>
    <x v="1"/>
    <n v="66.638999999999996"/>
  </r>
  <r>
    <x v="3"/>
    <x v="0"/>
    <x v="11"/>
    <x v="9"/>
    <x v="9"/>
    <x v="1"/>
    <n v="0.58300000000000007"/>
  </r>
  <r>
    <x v="3"/>
    <x v="0"/>
    <x v="11"/>
    <x v="9"/>
    <x v="14"/>
    <x v="1"/>
    <n v="1.7250000000000001"/>
  </r>
  <r>
    <x v="3"/>
    <x v="0"/>
    <x v="11"/>
    <x v="9"/>
    <x v="10"/>
    <x v="1"/>
    <n v="6.5000000000000002E-2"/>
  </r>
  <r>
    <x v="3"/>
    <x v="0"/>
    <x v="11"/>
    <x v="9"/>
    <x v="11"/>
    <x v="1"/>
    <n v="5.4"/>
  </r>
  <r>
    <x v="3"/>
    <x v="0"/>
    <x v="11"/>
    <x v="9"/>
    <x v="12"/>
    <x v="1"/>
    <n v="3.6"/>
  </r>
  <r>
    <x v="4"/>
    <x v="0"/>
    <x v="0"/>
    <x v="0"/>
    <x v="6"/>
    <x v="1"/>
    <n v="0.17368559999999997"/>
  </r>
  <r>
    <x v="4"/>
    <x v="0"/>
    <x v="0"/>
    <x v="0"/>
    <x v="7"/>
    <x v="1"/>
    <n v="50.454999999999998"/>
  </r>
  <r>
    <x v="4"/>
    <x v="0"/>
    <x v="0"/>
    <x v="0"/>
    <x v="8"/>
    <x v="1"/>
    <n v="0.62"/>
  </r>
  <r>
    <x v="4"/>
    <x v="0"/>
    <x v="0"/>
    <x v="0"/>
    <x v="10"/>
    <x v="1"/>
    <n v="1.0999999999999999E-2"/>
  </r>
  <r>
    <x v="4"/>
    <x v="0"/>
    <x v="0"/>
    <x v="0"/>
    <x v="12"/>
    <x v="1"/>
    <n v="0.58299999999999996"/>
  </r>
  <r>
    <x v="4"/>
    <x v="0"/>
    <x v="0"/>
    <x v="1"/>
    <x v="6"/>
    <x v="1"/>
    <n v="18.375456922026814"/>
  </r>
  <r>
    <x v="4"/>
    <x v="0"/>
    <x v="0"/>
    <x v="1"/>
    <x v="7"/>
    <x v="1"/>
    <n v="12.447999999999999"/>
  </r>
  <r>
    <x v="4"/>
    <x v="0"/>
    <x v="0"/>
    <x v="1"/>
    <x v="10"/>
    <x v="1"/>
    <n v="1.8700000000000001E-2"/>
  </r>
  <r>
    <x v="4"/>
    <x v="0"/>
    <x v="0"/>
    <x v="1"/>
    <x v="12"/>
    <x v="1"/>
    <n v="0.44880000000000003"/>
  </r>
  <r>
    <x v="4"/>
    <x v="0"/>
    <x v="0"/>
    <x v="2"/>
    <x v="6"/>
    <x v="1"/>
    <n v="1.5026000000000004"/>
  </r>
  <r>
    <x v="4"/>
    <x v="0"/>
    <x v="0"/>
    <x v="2"/>
    <x v="7"/>
    <x v="1"/>
    <n v="14.781999999999998"/>
  </r>
  <r>
    <x v="4"/>
    <x v="0"/>
    <x v="0"/>
    <x v="2"/>
    <x v="8"/>
    <x v="1"/>
    <n v="1.048"/>
  </r>
  <r>
    <x v="4"/>
    <x v="0"/>
    <x v="0"/>
    <x v="2"/>
    <x v="10"/>
    <x v="1"/>
    <n v="0.25079999999999997"/>
  </r>
  <r>
    <x v="4"/>
    <x v="0"/>
    <x v="0"/>
    <x v="2"/>
    <x v="13"/>
    <x v="1"/>
    <n v="1.6008499999999999"/>
  </r>
  <r>
    <x v="4"/>
    <x v="0"/>
    <x v="0"/>
    <x v="2"/>
    <x v="12"/>
    <x v="1"/>
    <n v="1.575"/>
  </r>
  <r>
    <x v="4"/>
    <x v="0"/>
    <x v="0"/>
    <x v="3"/>
    <x v="6"/>
    <x v="1"/>
    <n v="37.924000000000007"/>
  </r>
  <r>
    <x v="4"/>
    <x v="0"/>
    <x v="0"/>
    <x v="3"/>
    <x v="7"/>
    <x v="1"/>
    <n v="4.1619999999999999"/>
  </r>
  <r>
    <x v="4"/>
    <x v="0"/>
    <x v="0"/>
    <x v="3"/>
    <x v="8"/>
    <x v="1"/>
    <n v="4.34"/>
  </r>
  <r>
    <x v="4"/>
    <x v="0"/>
    <x v="0"/>
    <x v="3"/>
    <x v="10"/>
    <x v="1"/>
    <n v="0.373"/>
  </r>
  <r>
    <x v="4"/>
    <x v="0"/>
    <x v="0"/>
    <x v="3"/>
    <x v="12"/>
    <x v="1"/>
    <n v="0.6090000000000001"/>
  </r>
  <r>
    <x v="4"/>
    <x v="0"/>
    <x v="0"/>
    <x v="4"/>
    <x v="6"/>
    <x v="1"/>
    <n v="11.945004554851224"/>
  </r>
  <r>
    <x v="4"/>
    <x v="0"/>
    <x v="0"/>
    <x v="4"/>
    <x v="7"/>
    <x v="1"/>
    <n v="3.0180000000000007"/>
  </r>
  <r>
    <x v="4"/>
    <x v="0"/>
    <x v="0"/>
    <x v="4"/>
    <x v="8"/>
    <x v="1"/>
    <n v="3.7330000000000001"/>
  </r>
  <r>
    <x v="4"/>
    <x v="0"/>
    <x v="0"/>
    <x v="4"/>
    <x v="10"/>
    <x v="1"/>
    <n v="7.0000000000000001E-3"/>
  </r>
  <r>
    <x v="4"/>
    <x v="0"/>
    <x v="0"/>
    <x v="4"/>
    <x v="12"/>
    <x v="1"/>
    <n v="1.5879999999999999"/>
  </r>
  <r>
    <x v="4"/>
    <x v="0"/>
    <x v="0"/>
    <x v="5"/>
    <x v="6"/>
    <x v="1"/>
    <n v="17.040298683963435"/>
  </r>
  <r>
    <x v="4"/>
    <x v="0"/>
    <x v="0"/>
    <x v="5"/>
    <x v="7"/>
    <x v="1"/>
    <n v="1.968"/>
  </r>
  <r>
    <x v="4"/>
    <x v="0"/>
    <x v="0"/>
    <x v="5"/>
    <x v="8"/>
    <x v="1"/>
    <n v="8.24"/>
  </r>
  <r>
    <x v="4"/>
    <x v="0"/>
    <x v="0"/>
    <x v="5"/>
    <x v="10"/>
    <x v="1"/>
    <n v="0.13"/>
  </r>
  <r>
    <x v="4"/>
    <x v="0"/>
    <x v="0"/>
    <x v="5"/>
    <x v="12"/>
    <x v="1"/>
    <n v="0.64400000000000002"/>
  </r>
  <r>
    <x v="4"/>
    <x v="0"/>
    <x v="0"/>
    <x v="6"/>
    <x v="6"/>
    <x v="1"/>
    <n v="43.842919888648318"/>
  </r>
  <r>
    <x v="4"/>
    <x v="0"/>
    <x v="0"/>
    <x v="6"/>
    <x v="7"/>
    <x v="1"/>
    <n v="18.903673672017206"/>
  </r>
  <r>
    <x v="4"/>
    <x v="0"/>
    <x v="0"/>
    <x v="6"/>
    <x v="8"/>
    <x v="1"/>
    <n v="3.6850000000000001"/>
  </r>
  <r>
    <x v="4"/>
    <x v="0"/>
    <x v="0"/>
    <x v="6"/>
    <x v="10"/>
    <x v="1"/>
    <n v="2.0000000000000004E-2"/>
  </r>
  <r>
    <x v="4"/>
    <x v="0"/>
    <x v="0"/>
    <x v="6"/>
    <x v="13"/>
    <x v="1"/>
    <n v="8.8509865955670744E-2"/>
  </r>
  <r>
    <x v="4"/>
    <x v="0"/>
    <x v="0"/>
    <x v="6"/>
    <x v="12"/>
    <x v="1"/>
    <n v="1.7042855366435434"/>
  </r>
  <r>
    <x v="4"/>
    <x v="0"/>
    <x v="0"/>
    <x v="7"/>
    <x v="6"/>
    <x v="1"/>
    <n v="28.284740346416658"/>
  </r>
  <r>
    <x v="4"/>
    <x v="0"/>
    <x v="0"/>
    <x v="7"/>
    <x v="7"/>
    <x v="1"/>
    <n v="8.8310000000000013"/>
  </r>
  <r>
    <x v="4"/>
    <x v="0"/>
    <x v="0"/>
    <x v="7"/>
    <x v="8"/>
    <x v="1"/>
    <n v="7.4409999999999989"/>
  </r>
  <r>
    <x v="4"/>
    <x v="0"/>
    <x v="0"/>
    <x v="7"/>
    <x v="13"/>
    <x v="1"/>
    <n v="1.4E-2"/>
  </r>
  <r>
    <x v="4"/>
    <x v="0"/>
    <x v="0"/>
    <x v="7"/>
    <x v="12"/>
    <x v="1"/>
    <n v="0.60195213411271642"/>
  </r>
  <r>
    <x v="4"/>
    <x v="0"/>
    <x v="0"/>
    <x v="8"/>
    <x v="6"/>
    <x v="1"/>
    <n v="12.104869828643347"/>
  </r>
  <r>
    <x v="4"/>
    <x v="0"/>
    <x v="0"/>
    <x v="8"/>
    <x v="7"/>
    <x v="1"/>
    <n v="31.102000000000004"/>
  </r>
  <r>
    <x v="4"/>
    <x v="0"/>
    <x v="0"/>
    <x v="8"/>
    <x v="8"/>
    <x v="1"/>
    <n v="6.9429999999999996"/>
  </r>
  <r>
    <x v="4"/>
    <x v="0"/>
    <x v="0"/>
    <x v="8"/>
    <x v="10"/>
    <x v="1"/>
    <n v="0.48536681503133366"/>
  </r>
  <r>
    <x v="4"/>
    <x v="0"/>
    <x v="0"/>
    <x v="8"/>
    <x v="13"/>
    <x v="1"/>
    <n v="6.1387577002053391E-2"/>
  </r>
  <r>
    <x v="4"/>
    <x v="0"/>
    <x v="0"/>
    <x v="8"/>
    <x v="12"/>
    <x v="1"/>
    <n v="0.90500000000000003"/>
  </r>
  <r>
    <x v="4"/>
    <x v="0"/>
    <x v="0"/>
    <x v="9"/>
    <x v="6"/>
    <x v="1"/>
    <n v="6.7048840101328011"/>
  </r>
  <r>
    <x v="4"/>
    <x v="0"/>
    <x v="0"/>
    <x v="9"/>
    <x v="7"/>
    <x v="1"/>
    <n v="27.483000000000004"/>
  </r>
  <r>
    <x v="4"/>
    <x v="0"/>
    <x v="0"/>
    <x v="9"/>
    <x v="8"/>
    <x v="1"/>
    <n v="8.4540000000000006"/>
  </r>
  <r>
    <x v="4"/>
    <x v="0"/>
    <x v="0"/>
    <x v="9"/>
    <x v="10"/>
    <x v="1"/>
    <n v="3.885817443303622E-2"/>
  </r>
  <r>
    <x v="4"/>
    <x v="0"/>
    <x v="0"/>
    <x v="9"/>
    <x v="12"/>
    <x v="1"/>
    <n v="0.52900000000000003"/>
  </r>
  <r>
    <x v="4"/>
    <x v="0"/>
    <x v="1"/>
    <x v="0"/>
    <x v="6"/>
    <x v="1"/>
    <n v="0.26140559999999996"/>
  </r>
  <r>
    <x v="4"/>
    <x v="0"/>
    <x v="1"/>
    <x v="0"/>
    <x v="7"/>
    <x v="1"/>
    <n v="23.742999999999999"/>
  </r>
  <r>
    <x v="4"/>
    <x v="0"/>
    <x v="1"/>
    <x v="0"/>
    <x v="8"/>
    <x v="1"/>
    <n v="2.6"/>
  </r>
  <r>
    <x v="4"/>
    <x v="0"/>
    <x v="1"/>
    <x v="0"/>
    <x v="10"/>
    <x v="1"/>
    <n v="0.56400000000000006"/>
  </r>
  <r>
    <x v="4"/>
    <x v="0"/>
    <x v="1"/>
    <x v="0"/>
    <x v="12"/>
    <x v="1"/>
    <n v="0.29899999999999999"/>
  </r>
  <r>
    <x v="4"/>
    <x v="0"/>
    <x v="1"/>
    <x v="1"/>
    <x v="6"/>
    <x v="1"/>
    <n v="9.1150808986370979"/>
  </r>
  <r>
    <x v="4"/>
    <x v="0"/>
    <x v="1"/>
    <x v="1"/>
    <x v="7"/>
    <x v="1"/>
    <n v="8.8030000000000008"/>
  </r>
  <r>
    <x v="4"/>
    <x v="0"/>
    <x v="1"/>
    <x v="1"/>
    <x v="8"/>
    <x v="1"/>
    <n v="0.15"/>
  </r>
  <r>
    <x v="4"/>
    <x v="0"/>
    <x v="1"/>
    <x v="1"/>
    <x v="10"/>
    <x v="1"/>
    <n v="0.22440000000000002"/>
  </r>
  <r>
    <x v="4"/>
    <x v="0"/>
    <x v="1"/>
    <x v="1"/>
    <x v="12"/>
    <x v="1"/>
    <n v="1.0516000000000001"/>
  </r>
  <r>
    <x v="4"/>
    <x v="0"/>
    <x v="1"/>
    <x v="2"/>
    <x v="6"/>
    <x v="1"/>
    <n v="3.995200000000001"/>
  </r>
  <r>
    <x v="4"/>
    <x v="0"/>
    <x v="1"/>
    <x v="2"/>
    <x v="7"/>
    <x v="1"/>
    <n v="8.161999999999999"/>
  </r>
  <r>
    <x v="4"/>
    <x v="0"/>
    <x v="1"/>
    <x v="2"/>
    <x v="8"/>
    <x v="1"/>
    <n v="3.7539999999999996"/>
  </r>
  <r>
    <x v="4"/>
    <x v="0"/>
    <x v="1"/>
    <x v="2"/>
    <x v="10"/>
    <x v="1"/>
    <n v="7.5999999999999984E-2"/>
  </r>
  <r>
    <x v="4"/>
    <x v="0"/>
    <x v="1"/>
    <x v="2"/>
    <x v="13"/>
    <x v="1"/>
    <n v="1.21411"/>
  </r>
  <r>
    <x v="4"/>
    <x v="0"/>
    <x v="1"/>
    <x v="2"/>
    <x v="12"/>
    <x v="1"/>
    <n v="1.6850000000000003"/>
  </r>
  <r>
    <x v="4"/>
    <x v="0"/>
    <x v="1"/>
    <x v="3"/>
    <x v="6"/>
    <x v="1"/>
    <n v="44.738"/>
  </r>
  <r>
    <x v="4"/>
    <x v="0"/>
    <x v="1"/>
    <x v="3"/>
    <x v="7"/>
    <x v="1"/>
    <n v="1.1640000000000001"/>
  </r>
  <r>
    <x v="4"/>
    <x v="0"/>
    <x v="1"/>
    <x v="3"/>
    <x v="8"/>
    <x v="1"/>
    <n v="7.0000000000000001E-3"/>
  </r>
  <r>
    <x v="4"/>
    <x v="0"/>
    <x v="1"/>
    <x v="3"/>
    <x v="14"/>
    <x v="1"/>
    <n v="0.36"/>
  </r>
  <r>
    <x v="4"/>
    <x v="0"/>
    <x v="1"/>
    <x v="3"/>
    <x v="10"/>
    <x v="1"/>
    <n v="7.0000000000000001E-3"/>
  </r>
  <r>
    <x v="4"/>
    <x v="0"/>
    <x v="1"/>
    <x v="3"/>
    <x v="12"/>
    <x v="1"/>
    <n v="1.125"/>
  </r>
  <r>
    <x v="4"/>
    <x v="0"/>
    <x v="1"/>
    <x v="4"/>
    <x v="6"/>
    <x v="1"/>
    <n v="30.147712538033282"/>
  </r>
  <r>
    <x v="4"/>
    <x v="0"/>
    <x v="1"/>
    <x v="4"/>
    <x v="7"/>
    <x v="1"/>
    <n v="0.33599999999999997"/>
  </r>
  <r>
    <x v="4"/>
    <x v="0"/>
    <x v="1"/>
    <x v="4"/>
    <x v="8"/>
    <x v="1"/>
    <n v="3.2"/>
  </r>
  <r>
    <x v="4"/>
    <x v="0"/>
    <x v="1"/>
    <x v="4"/>
    <x v="10"/>
    <x v="1"/>
    <n v="5.0000000000000001E-3"/>
  </r>
  <r>
    <x v="4"/>
    <x v="0"/>
    <x v="1"/>
    <x v="4"/>
    <x v="12"/>
    <x v="1"/>
    <n v="0.47300000000000003"/>
  </r>
  <r>
    <x v="4"/>
    <x v="0"/>
    <x v="1"/>
    <x v="5"/>
    <x v="6"/>
    <x v="1"/>
    <n v="17.165891595220749"/>
  </r>
  <r>
    <x v="4"/>
    <x v="0"/>
    <x v="1"/>
    <x v="5"/>
    <x v="7"/>
    <x v="1"/>
    <n v="1.637"/>
  </r>
  <r>
    <x v="4"/>
    <x v="0"/>
    <x v="1"/>
    <x v="5"/>
    <x v="8"/>
    <x v="1"/>
    <n v="6.95"/>
  </r>
  <r>
    <x v="4"/>
    <x v="0"/>
    <x v="1"/>
    <x v="5"/>
    <x v="10"/>
    <x v="1"/>
    <n v="0.20899999999999999"/>
  </r>
  <r>
    <x v="4"/>
    <x v="0"/>
    <x v="1"/>
    <x v="5"/>
    <x v="12"/>
    <x v="1"/>
    <n v="0.28200000000000003"/>
  </r>
  <r>
    <x v="4"/>
    <x v="0"/>
    <x v="1"/>
    <x v="6"/>
    <x v="6"/>
    <x v="1"/>
    <n v="21.619999999999997"/>
  </r>
  <r>
    <x v="4"/>
    <x v="0"/>
    <x v="1"/>
    <x v="6"/>
    <x v="7"/>
    <x v="1"/>
    <n v="10.155388366922471"/>
  </r>
  <r>
    <x v="4"/>
    <x v="0"/>
    <x v="1"/>
    <x v="6"/>
    <x v="8"/>
    <x v="1"/>
    <n v="2.0299999999999998"/>
  </r>
  <r>
    <x v="4"/>
    <x v="0"/>
    <x v="1"/>
    <x v="6"/>
    <x v="10"/>
    <x v="1"/>
    <n v="0.159"/>
  </r>
  <r>
    <x v="4"/>
    <x v="0"/>
    <x v="1"/>
    <x v="6"/>
    <x v="13"/>
    <x v="1"/>
    <n v="0.13512524907486481"/>
  </r>
  <r>
    <x v="4"/>
    <x v="0"/>
    <x v="1"/>
    <x v="6"/>
    <x v="12"/>
    <x v="1"/>
    <n v="2.1288989597746872"/>
  </r>
  <r>
    <x v="4"/>
    <x v="0"/>
    <x v="1"/>
    <x v="7"/>
    <x v="6"/>
    <x v="1"/>
    <n v="24.4066492982145"/>
  </r>
  <r>
    <x v="4"/>
    <x v="0"/>
    <x v="1"/>
    <x v="7"/>
    <x v="7"/>
    <x v="1"/>
    <n v="19.550162574203988"/>
  </r>
  <r>
    <x v="4"/>
    <x v="0"/>
    <x v="1"/>
    <x v="7"/>
    <x v="8"/>
    <x v="1"/>
    <n v="8.77"/>
  </r>
  <r>
    <x v="4"/>
    <x v="0"/>
    <x v="1"/>
    <x v="7"/>
    <x v="10"/>
    <x v="1"/>
    <n v="0.20100000000000001"/>
  </r>
  <r>
    <x v="4"/>
    <x v="0"/>
    <x v="1"/>
    <x v="7"/>
    <x v="13"/>
    <x v="1"/>
    <n v="1.4999999999999999E-2"/>
  </r>
  <r>
    <x v="4"/>
    <x v="0"/>
    <x v="1"/>
    <x v="7"/>
    <x v="12"/>
    <x v="1"/>
    <n v="0.70069485454177116"/>
  </r>
  <r>
    <x v="4"/>
    <x v="0"/>
    <x v="1"/>
    <x v="8"/>
    <x v="6"/>
    <x v="1"/>
    <n v="5.7569999999999997"/>
  </r>
  <r>
    <x v="4"/>
    <x v="0"/>
    <x v="1"/>
    <x v="8"/>
    <x v="7"/>
    <x v="1"/>
    <n v="24.231000000000002"/>
  </r>
  <r>
    <x v="4"/>
    <x v="0"/>
    <x v="1"/>
    <x v="8"/>
    <x v="8"/>
    <x v="1"/>
    <n v="5.7060000000000004"/>
  </r>
  <r>
    <x v="4"/>
    <x v="0"/>
    <x v="1"/>
    <x v="8"/>
    <x v="10"/>
    <x v="1"/>
    <n v="1.7000000000000001E-2"/>
  </r>
  <r>
    <x v="4"/>
    <x v="0"/>
    <x v="1"/>
    <x v="8"/>
    <x v="13"/>
    <x v="1"/>
    <n v="0.30684706526414579"/>
  </r>
  <r>
    <x v="4"/>
    <x v="0"/>
    <x v="1"/>
    <x v="8"/>
    <x v="12"/>
    <x v="1"/>
    <n v="0.82300000000000006"/>
  </r>
  <r>
    <x v="4"/>
    <x v="0"/>
    <x v="1"/>
    <x v="9"/>
    <x v="6"/>
    <x v="1"/>
    <n v="4.617"/>
  </r>
  <r>
    <x v="4"/>
    <x v="0"/>
    <x v="1"/>
    <x v="9"/>
    <x v="7"/>
    <x v="1"/>
    <n v="22.378"/>
  </r>
  <r>
    <x v="4"/>
    <x v="0"/>
    <x v="1"/>
    <x v="9"/>
    <x v="8"/>
    <x v="1"/>
    <n v="8.9039999999999999"/>
  </r>
  <r>
    <x v="4"/>
    <x v="0"/>
    <x v="1"/>
    <x v="9"/>
    <x v="10"/>
    <x v="1"/>
    <n v="0.69600000000000006"/>
  </r>
  <r>
    <x v="4"/>
    <x v="0"/>
    <x v="1"/>
    <x v="9"/>
    <x v="12"/>
    <x v="1"/>
    <n v="0.32785203047638589"/>
  </r>
  <r>
    <x v="4"/>
    <x v="0"/>
    <x v="2"/>
    <x v="0"/>
    <x v="6"/>
    <x v="1"/>
    <n v="2.4035279999999997"/>
  </r>
  <r>
    <x v="4"/>
    <x v="0"/>
    <x v="2"/>
    <x v="0"/>
    <x v="7"/>
    <x v="1"/>
    <n v="6.0470000000000006"/>
  </r>
  <r>
    <x v="4"/>
    <x v="0"/>
    <x v="2"/>
    <x v="0"/>
    <x v="8"/>
    <x v="1"/>
    <n v="3.3"/>
  </r>
  <r>
    <x v="4"/>
    <x v="0"/>
    <x v="2"/>
    <x v="0"/>
    <x v="10"/>
    <x v="1"/>
    <n v="9.0000000000000011E-2"/>
  </r>
  <r>
    <x v="4"/>
    <x v="0"/>
    <x v="2"/>
    <x v="0"/>
    <x v="12"/>
    <x v="1"/>
    <n v="0.24299999999999999"/>
  </r>
  <r>
    <x v="4"/>
    <x v="0"/>
    <x v="2"/>
    <x v="1"/>
    <x v="6"/>
    <x v="1"/>
    <n v="5.4669478867761967"/>
  </r>
  <r>
    <x v="4"/>
    <x v="0"/>
    <x v="2"/>
    <x v="1"/>
    <x v="7"/>
    <x v="1"/>
    <n v="5.5670000000000002"/>
  </r>
  <r>
    <x v="4"/>
    <x v="0"/>
    <x v="2"/>
    <x v="1"/>
    <x v="8"/>
    <x v="1"/>
    <n v="1.29"/>
  </r>
  <r>
    <x v="4"/>
    <x v="0"/>
    <x v="2"/>
    <x v="1"/>
    <x v="10"/>
    <x v="1"/>
    <n v="0.74470000000000003"/>
  </r>
  <r>
    <x v="4"/>
    <x v="0"/>
    <x v="2"/>
    <x v="1"/>
    <x v="12"/>
    <x v="1"/>
    <n v="2.0559000000000003"/>
  </r>
  <r>
    <x v="4"/>
    <x v="0"/>
    <x v="2"/>
    <x v="2"/>
    <x v="6"/>
    <x v="1"/>
    <n v="3.7499000000000007"/>
  </r>
  <r>
    <x v="4"/>
    <x v="0"/>
    <x v="2"/>
    <x v="2"/>
    <x v="7"/>
    <x v="1"/>
    <n v="3.2969999999999997"/>
  </r>
  <r>
    <x v="4"/>
    <x v="0"/>
    <x v="2"/>
    <x v="2"/>
    <x v="8"/>
    <x v="1"/>
    <n v="10.257000000000001"/>
  </r>
  <r>
    <x v="4"/>
    <x v="0"/>
    <x v="2"/>
    <x v="2"/>
    <x v="9"/>
    <x v="1"/>
    <n v="1.7999999999999999E-2"/>
  </r>
  <r>
    <x v="4"/>
    <x v="0"/>
    <x v="2"/>
    <x v="2"/>
    <x v="10"/>
    <x v="1"/>
    <n v="0.19950000000000001"/>
  </r>
  <r>
    <x v="4"/>
    <x v="0"/>
    <x v="2"/>
    <x v="2"/>
    <x v="13"/>
    <x v="1"/>
    <n v="0.52939000000000003"/>
  </r>
  <r>
    <x v="4"/>
    <x v="0"/>
    <x v="2"/>
    <x v="2"/>
    <x v="12"/>
    <x v="1"/>
    <n v="0.86899999999999999"/>
  </r>
  <r>
    <x v="4"/>
    <x v="0"/>
    <x v="2"/>
    <x v="3"/>
    <x v="6"/>
    <x v="1"/>
    <n v="12.149000000000001"/>
  </r>
  <r>
    <x v="4"/>
    <x v="0"/>
    <x v="2"/>
    <x v="3"/>
    <x v="7"/>
    <x v="1"/>
    <n v="0.54400000000000004"/>
  </r>
  <r>
    <x v="4"/>
    <x v="0"/>
    <x v="2"/>
    <x v="3"/>
    <x v="8"/>
    <x v="1"/>
    <n v="4.2699999999999996"/>
  </r>
  <r>
    <x v="4"/>
    <x v="0"/>
    <x v="2"/>
    <x v="3"/>
    <x v="10"/>
    <x v="1"/>
    <n v="2E-3"/>
  </r>
  <r>
    <x v="4"/>
    <x v="0"/>
    <x v="2"/>
    <x v="3"/>
    <x v="12"/>
    <x v="1"/>
    <n v="0.98499999999999988"/>
  </r>
  <r>
    <x v="4"/>
    <x v="0"/>
    <x v="2"/>
    <x v="4"/>
    <x v="6"/>
    <x v="1"/>
    <n v="38.921131655782155"/>
  </r>
  <r>
    <x v="4"/>
    <x v="0"/>
    <x v="2"/>
    <x v="4"/>
    <x v="7"/>
    <x v="1"/>
    <n v="6.9000000000000006E-2"/>
  </r>
  <r>
    <x v="4"/>
    <x v="0"/>
    <x v="2"/>
    <x v="4"/>
    <x v="8"/>
    <x v="1"/>
    <n v="4.9960000000000004"/>
  </r>
  <r>
    <x v="4"/>
    <x v="0"/>
    <x v="2"/>
    <x v="4"/>
    <x v="12"/>
    <x v="1"/>
    <n v="0.20900000000000002"/>
  </r>
  <r>
    <x v="4"/>
    <x v="0"/>
    <x v="2"/>
    <x v="5"/>
    <x v="6"/>
    <x v="1"/>
    <n v="11.128578534197811"/>
  </r>
  <r>
    <x v="4"/>
    <x v="0"/>
    <x v="2"/>
    <x v="5"/>
    <x v="7"/>
    <x v="1"/>
    <n v="1.0779999999999998"/>
  </r>
  <r>
    <x v="4"/>
    <x v="0"/>
    <x v="2"/>
    <x v="5"/>
    <x v="8"/>
    <x v="1"/>
    <n v="9.7260000000000009"/>
  </r>
  <r>
    <x v="4"/>
    <x v="0"/>
    <x v="2"/>
    <x v="5"/>
    <x v="10"/>
    <x v="1"/>
    <n v="0.10400000000000001"/>
  </r>
  <r>
    <x v="4"/>
    <x v="0"/>
    <x v="2"/>
    <x v="5"/>
    <x v="12"/>
    <x v="1"/>
    <n v="0.62"/>
  </r>
  <r>
    <x v="4"/>
    <x v="0"/>
    <x v="2"/>
    <x v="6"/>
    <x v="6"/>
    <x v="1"/>
    <n v="17.022660260353458"/>
  </r>
  <r>
    <x v="4"/>
    <x v="0"/>
    <x v="2"/>
    <x v="6"/>
    <x v="7"/>
    <x v="1"/>
    <n v="12.743642800159551"/>
  </r>
  <r>
    <x v="4"/>
    <x v="0"/>
    <x v="2"/>
    <x v="6"/>
    <x v="8"/>
    <x v="1"/>
    <n v="2.99"/>
  </r>
  <r>
    <x v="4"/>
    <x v="0"/>
    <x v="2"/>
    <x v="6"/>
    <x v="10"/>
    <x v="1"/>
    <n v="0.45300000000000001"/>
  </r>
  <r>
    <x v="4"/>
    <x v="0"/>
    <x v="2"/>
    <x v="6"/>
    <x v="13"/>
    <x v="1"/>
    <n v="2.1910101808939743E-2"/>
  </r>
  <r>
    <x v="4"/>
    <x v="0"/>
    <x v="2"/>
    <x v="6"/>
    <x v="12"/>
    <x v="1"/>
    <n v="4.9902992028731123"/>
  </r>
  <r>
    <x v="4"/>
    <x v="0"/>
    <x v="2"/>
    <x v="7"/>
    <x v="6"/>
    <x v="1"/>
    <n v="8.1249088769733735"/>
  </r>
  <r>
    <x v="4"/>
    <x v="0"/>
    <x v="2"/>
    <x v="7"/>
    <x v="7"/>
    <x v="1"/>
    <n v="11.504385518020579"/>
  </r>
  <r>
    <x v="4"/>
    <x v="0"/>
    <x v="2"/>
    <x v="7"/>
    <x v="8"/>
    <x v="1"/>
    <n v="1.734"/>
  </r>
  <r>
    <x v="4"/>
    <x v="0"/>
    <x v="2"/>
    <x v="7"/>
    <x v="10"/>
    <x v="1"/>
    <n v="9.5000000000000001E-2"/>
  </r>
  <r>
    <x v="4"/>
    <x v="0"/>
    <x v="2"/>
    <x v="7"/>
    <x v="13"/>
    <x v="1"/>
    <n v="6.0000000000000001E-3"/>
  </r>
  <r>
    <x v="4"/>
    <x v="0"/>
    <x v="2"/>
    <x v="7"/>
    <x v="12"/>
    <x v="1"/>
    <n v="0.87727732865677155"/>
  </r>
  <r>
    <x v="4"/>
    <x v="0"/>
    <x v="2"/>
    <x v="8"/>
    <x v="6"/>
    <x v="1"/>
    <n v="15.688000000000002"/>
  </r>
  <r>
    <x v="4"/>
    <x v="0"/>
    <x v="2"/>
    <x v="8"/>
    <x v="7"/>
    <x v="1"/>
    <n v="18.702000000000005"/>
  </r>
  <r>
    <x v="4"/>
    <x v="0"/>
    <x v="2"/>
    <x v="8"/>
    <x v="8"/>
    <x v="1"/>
    <n v="4.8550000000000004"/>
  </r>
  <r>
    <x v="4"/>
    <x v="0"/>
    <x v="2"/>
    <x v="8"/>
    <x v="13"/>
    <x v="1"/>
    <n v="5.8000000000000003E-2"/>
  </r>
  <r>
    <x v="4"/>
    <x v="0"/>
    <x v="2"/>
    <x v="8"/>
    <x v="12"/>
    <x v="1"/>
    <n v="1.083"/>
  </r>
  <r>
    <x v="4"/>
    <x v="0"/>
    <x v="2"/>
    <x v="9"/>
    <x v="6"/>
    <x v="1"/>
    <n v="2.1168073196530237"/>
  </r>
  <r>
    <x v="4"/>
    <x v="0"/>
    <x v="2"/>
    <x v="9"/>
    <x v="7"/>
    <x v="1"/>
    <n v="10.895999999999997"/>
  </r>
  <r>
    <x v="4"/>
    <x v="0"/>
    <x v="2"/>
    <x v="9"/>
    <x v="8"/>
    <x v="1"/>
    <n v="14.713000000000001"/>
  </r>
  <r>
    <x v="4"/>
    <x v="0"/>
    <x v="2"/>
    <x v="9"/>
    <x v="10"/>
    <x v="1"/>
    <n v="6.8000000000000005E-2"/>
  </r>
  <r>
    <x v="4"/>
    <x v="0"/>
    <x v="2"/>
    <x v="9"/>
    <x v="12"/>
    <x v="1"/>
    <n v="0.10100000000000002"/>
  </r>
  <r>
    <x v="4"/>
    <x v="0"/>
    <x v="3"/>
    <x v="0"/>
    <x v="6"/>
    <x v="1"/>
    <n v="3.3473951999999998"/>
  </r>
  <r>
    <x v="4"/>
    <x v="0"/>
    <x v="3"/>
    <x v="0"/>
    <x v="7"/>
    <x v="1"/>
    <n v="1.7140070000000001"/>
  </r>
  <r>
    <x v="4"/>
    <x v="0"/>
    <x v="3"/>
    <x v="0"/>
    <x v="8"/>
    <x v="1"/>
    <n v="3.6025300000000002"/>
  </r>
  <r>
    <x v="4"/>
    <x v="0"/>
    <x v="3"/>
    <x v="0"/>
    <x v="10"/>
    <x v="1"/>
    <n v="0.33"/>
  </r>
  <r>
    <x v="4"/>
    <x v="0"/>
    <x v="3"/>
    <x v="0"/>
    <x v="12"/>
    <x v="1"/>
    <n v="9.6000000000000002E-2"/>
  </r>
  <r>
    <x v="4"/>
    <x v="0"/>
    <x v="3"/>
    <x v="1"/>
    <x v="6"/>
    <x v="1"/>
    <n v="12.756211735811124"/>
  </r>
  <r>
    <x v="4"/>
    <x v="0"/>
    <x v="3"/>
    <x v="1"/>
    <x v="7"/>
    <x v="1"/>
    <n v="4.5920000000000005"/>
  </r>
  <r>
    <x v="4"/>
    <x v="0"/>
    <x v="3"/>
    <x v="1"/>
    <x v="8"/>
    <x v="1"/>
    <n v="2.5649999999999999"/>
  </r>
  <r>
    <x v="4"/>
    <x v="0"/>
    <x v="3"/>
    <x v="1"/>
    <x v="10"/>
    <x v="1"/>
    <n v="1.034"/>
  </r>
  <r>
    <x v="4"/>
    <x v="0"/>
    <x v="3"/>
    <x v="1"/>
    <x v="12"/>
    <x v="1"/>
    <n v="1.21"/>
  </r>
  <r>
    <x v="4"/>
    <x v="0"/>
    <x v="3"/>
    <x v="2"/>
    <x v="6"/>
    <x v="1"/>
    <n v="10.7217"/>
  </r>
  <r>
    <x v="4"/>
    <x v="0"/>
    <x v="3"/>
    <x v="2"/>
    <x v="7"/>
    <x v="1"/>
    <n v="6.4139999999999997"/>
  </r>
  <r>
    <x v="4"/>
    <x v="0"/>
    <x v="3"/>
    <x v="2"/>
    <x v="8"/>
    <x v="1"/>
    <n v="0.78500000000000003"/>
  </r>
  <r>
    <x v="4"/>
    <x v="0"/>
    <x v="3"/>
    <x v="2"/>
    <x v="9"/>
    <x v="1"/>
    <n v="1E-3"/>
  </r>
  <r>
    <x v="4"/>
    <x v="0"/>
    <x v="3"/>
    <x v="2"/>
    <x v="10"/>
    <x v="1"/>
    <n v="0.20519999999999999"/>
  </r>
  <r>
    <x v="4"/>
    <x v="0"/>
    <x v="3"/>
    <x v="2"/>
    <x v="13"/>
    <x v="1"/>
    <n v="2.42822"/>
  </r>
  <r>
    <x v="4"/>
    <x v="0"/>
    <x v="3"/>
    <x v="2"/>
    <x v="12"/>
    <x v="1"/>
    <n v="1.1889999999999998"/>
  </r>
  <r>
    <x v="4"/>
    <x v="0"/>
    <x v="3"/>
    <x v="3"/>
    <x v="6"/>
    <x v="1"/>
    <n v="14.223999999999998"/>
  </r>
  <r>
    <x v="4"/>
    <x v="0"/>
    <x v="3"/>
    <x v="3"/>
    <x v="7"/>
    <x v="1"/>
    <n v="0.56899999999999995"/>
  </r>
  <r>
    <x v="4"/>
    <x v="0"/>
    <x v="3"/>
    <x v="3"/>
    <x v="8"/>
    <x v="1"/>
    <n v="1.34"/>
  </r>
  <r>
    <x v="4"/>
    <x v="0"/>
    <x v="3"/>
    <x v="3"/>
    <x v="10"/>
    <x v="1"/>
    <n v="3.3000000000000002E-2"/>
  </r>
  <r>
    <x v="4"/>
    <x v="0"/>
    <x v="3"/>
    <x v="3"/>
    <x v="12"/>
    <x v="1"/>
    <n v="4.0249999999999995"/>
  </r>
  <r>
    <x v="4"/>
    <x v="0"/>
    <x v="3"/>
    <x v="4"/>
    <x v="6"/>
    <x v="1"/>
    <n v="29.211286609328194"/>
  </r>
  <r>
    <x v="4"/>
    <x v="0"/>
    <x v="3"/>
    <x v="4"/>
    <x v="7"/>
    <x v="1"/>
    <n v="0.32600000000000001"/>
  </r>
  <r>
    <x v="4"/>
    <x v="0"/>
    <x v="3"/>
    <x v="4"/>
    <x v="8"/>
    <x v="1"/>
    <n v="6.3259999999999996"/>
  </r>
  <r>
    <x v="4"/>
    <x v="0"/>
    <x v="3"/>
    <x v="4"/>
    <x v="10"/>
    <x v="1"/>
    <n v="2E-3"/>
  </r>
  <r>
    <x v="4"/>
    <x v="0"/>
    <x v="3"/>
    <x v="4"/>
    <x v="12"/>
    <x v="1"/>
    <n v="0.13100000000000001"/>
  </r>
  <r>
    <x v="4"/>
    <x v="0"/>
    <x v="3"/>
    <x v="5"/>
    <x v="6"/>
    <x v="1"/>
    <n v="15.577021118025652"/>
  </r>
  <r>
    <x v="4"/>
    <x v="0"/>
    <x v="3"/>
    <x v="5"/>
    <x v="7"/>
    <x v="1"/>
    <n v="0.67100000000000004"/>
  </r>
  <r>
    <x v="4"/>
    <x v="0"/>
    <x v="3"/>
    <x v="5"/>
    <x v="8"/>
    <x v="1"/>
    <n v="2.66"/>
  </r>
  <r>
    <x v="4"/>
    <x v="0"/>
    <x v="3"/>
    <x v="5"/>
    <x v="10"/>
    <x v="1"/>
    <n v="1.7999999999999999E-2"/>
  </r>
  <r>
    <x v="4"/>
    <x v="0"/>
    <x v="3"/>
    <x v="5"/>
    <x v="12"/>
    <x v="1"/>
    <n v="0.45699999999999996"/>
  </r>
  <r>
    <x v="4"/>
    <x v="0"/>
    <x v="3"/>
    <x v="6"/>
    <x v="6"/>
    <x v="1"/>
    <n v="56.341752523128676"/>
  </r>
  <r>
    <x v="4"/>
    <x v="0"/>
    <x v="3"/>
    <x v="6"/>
    <x v="7"/>
    <x v="1"/>
    <n v="8.6969096683654641"/>
  </r>
  <r>
    <x v="4"/>
    <x v="0"/>
    <x v="3"/>
    <x v="6"/>
    <x v="8"/>
    <x v="1"/>
    <n v="6.5949999999999998"/>
  </r>
  <r>
    <x v="4"/>
    <x v="0"/>
    <x v="3"/>
    <x v="6"/>
    <x v="10"/>
    <x v="1"/>
    <n v="0.32335027815077699"/>
  </r>
  <r>
    <x v="4"/>
    <x v="0"/>
    <x v="3"/>
    <x v="6"/>
    <x v="13"/>
    <x v="1"/>
    <n v="5.181010389875676E-2"/>
  </r>
  <r>
    <x v="4"/>
    <x v="0"/>
    <x v="3"/>
    <x v="6"/>
    <x v="12"/>
    <x v="1"/>
    <n v="2.439299671280033"/>
  </r>
  <r>
    <x v="4"/>
    <x v="0"/>
    <x v="3"/>
    <x v="7"/>
    <x v="6"/>
    <x v="1"/>
    <n v="1.552"/>
  </r>
  <r>
    <x v="4"/>
    <x v="0"/>
    <x v="3"/>
    <x v="7"/>
    <x v="7"/>
    <x v="1"/>
    <n v="8.1880000000000006"/>
  </r>
  <r>
    <x v="4"/>
    <x v="0"/>
    <x v="3"/>
    <x v="7"/>
    <x v="10"/>
    <x v="1"/>
    <n v="3.0000000000000002E-2"/>
  </r>
  <r>
    <x v="4"/>
    <x v="0"/>
    <x v="3"/>
    <x v="7"/>
    <x v="13"/>
    <x v="1"/>
    <n v="1.1145054250500368E-2"/>
  </r>
  <r>
    <x v="4"/>
    <x v="0"/>
    <x v="3"/>
    <x v="7"/>
    <x v="12"/>
    <x v="1"/>
    <n v="0.34800000000000009"/>
  </r>
  <r>
    <x v="4"/>
    <x v="0"/>
    <x v="3"/>
    <x v="8"/>
    <x v="6"/>
    <x v="1"/>
    <n v="8.8562396727994823"/>
  </r>
  <r>
    <x v="4"/>
    <x v="0"/>
    <x v="3"/>
    <x v="8"/>
    <x v="7"/>
    <x v="1"/>
    <n v="12.265000000000002"/>
  </r>
  <r>
    <x v="4"/>
    <x v="0"/>
    <x v="3"/>
    <x v="8"/>
    <x v="8"/>
    <x v="1"/>
    <n v="2.56"/>
  </r>
  <r>
    <x v="4"/>
    <x v="0"/>
    <x v="3"/>
    <x v="8"/>
    <x v="13"/>
    <x v="1"/>
    <n v="1.0999999999999999E-2"/>
  </r>
  <r>
    <x v="4"/>
    <x v="0"/>
    <x v="3"/>
    <x v="8"/>
    <x v="12"/>
    <x v="1"/>
    <n v="0.54400000000000004"/>
  </r>
  <r>
    <x v="4"/>
    <x v="0"/>
    <x v="3"/>
    <x v="9"/>
    <x v="6"/>
    <x v="1"/>
    <n v="3.6805303987128393"/>
  </r>
  <r>
    <x v="4"/>
    <x v="0"/>
    <x v="3"/>
    <x v="9"/>
    <x v="7"/>
    <x v="1"/>
    <n v="18.843"/>
  </r>
  <r>
    <x v="4"/>
    <x v="0"/>
    <x v="3"/>
    <x v="9"/>
    <x v="8"/>
    <x v="1"/>
    <n v="9.6649999999999991"/>
  </r>
  <r>
    <x v="4"/>
    <x v="0"/>
    <x v="3"/>
    <x v="9"/>
    <x v="10"/>
    <x v="1"/>
    <n v="1.4E-2"/>
  </r>
  <r>
    <x v="4"/>
    <x v="0"/>
    <x v="3"/>
    <x v="9"/>
    <x v="12"/>
    <x v="1"/>
    <n v="0.248"/>
  </r>
  <r>
    <x v="4"/>
    <x v="0"/>
    <x v="4"/>
    <x v="0"/>
    <x v="6"/>
    <x v="1"/>
    <n v="2.9824799999999998"/>
  </r>
  <r>
    <x v="4"/>
    <x v="0"/>
    <x v="4"/>
    <x v="0"/>
    <x v="7"/>
    <x v="1"/>
    <n v="4.609"/>
  </r>
  <r>
    <x v="4"/>
    <x v="0"/>
    <x v="4"/>
    <x v="0"/>
    <x v="8"/>
    <x v="1"/>
    <n v="1.2350000000000001"/>
  </r>
  <r>
    <x v="4"/>
    <x v="0"/>
    <x v="4"/>
    <x v="0"/>
    <x v="10"/>
    <x v="1"/>
    <n v="13.316000000000001"/>
  </r>
  <r>
    <x v="4"/>
    <x v="0"/>
    <x v="4"/>
    <x v="0"/>
    <x v="12"/>
    <x v="1"/>
    <n v="0.15"/>
  </r>
  <r>
    <x v="4"/>
    <x v="0"/>
    <x v="4"/>
    <x v="1"/>
    <x v="6"/>
    <x v="1"/>
    <n v="38.77454232855996"/>
  </r>
  <r>
    <x v="4"/>
    <x v="0"/>
    <x v="4"/>
    <x v="1"/>
    <x v="7"/>
    <x v="1"/>
    <n v="2.3979999999999997"/>
  </r>
  <r>
    <x v="4"/>
    <x v="0"/>
    <x v="4"/>
    <x v="1"/>
    <x v="8"/>
    <x v="1"/>
    <n v="3.62"/>
  </r>
  <r>
    <x v="4"/>
    <x v="0"/>
    <x v="4"/>
    <x v="1"/>
    <x v="10"/>
    <x v="1"/>
    <n v="0.49610000000000004"/>
  </r>
  <r>
    <x v="4"/>
    <x v="0"/>
    <x v="4"/>
    <x v="1"/>
    <x v="12"/>
    <x v="1"/>
    <n v="9.9000000000000008E-3"/>
  </r>
  <r>
    <x v="4"/>
    <x v="0"/>
    <x v="4"/>
    <x v="2"/>
    <x v="6"/>
    <x v="1"/>
    <n v="12.286999999999999"/>
  </r>
  <r>
    <x v="4"/>
    <x v="0"/>
    <x v="4"/>
    <x v="2"/>
    <x v="7"/>
    <x v="1"/>
    <n v="4.6890000000000001"/>
  </r>
  <r>
    <x v="4"/>
    <x v="0"/>
    <x v="4"/>
    <x v="2"/>
    <x v="8"/>
    <x v="1"/>
    <n v="1.1499999999999999"/>
  </r>
  <r>
    <x v="4"/>
    <x v="0"/>
    <x v="4"/>
    <x v="2"/>
    <x v="10"/>
    <x v="1"/>
    <n v="8.929999999999999E-2"/>
  </r>
  <r>
    <x v="4"/>
    <x v="0"/>
    <x v="4"/>
    <x v="2"/>
    <x v="13"/>
    <x v="1"/>
    <n v="5.9025400000000001"/>
  </r>
  <r>
    <x v="4"/>
    <x v="0"/>
    <x v="4"/>
    <x v="2"/>
    <x v="12"/>
    <x v="1"/>
    <n v="0.41600000000000004"/>
  </r>
  <r>
    <x v="4"/>
    <x v="0"/>
    <x v="4"/>
    <x v="3"/>
    <x v="6"/>
    <x v="1"/>
    <n v="13.077"/>
  </r>
  <r>
    <x v="4"/>
    <x v="0"/>
    <x v="4"/>
    <x v="3"/>
    <x v="7"/>
    <x v="1"/>
    <n v="0.89999999999999991"/>
  </r>
  <r>
    <x v="4"/>
    <x v="0"/>
    <x v="4"/>
    <x v="3"/>
    <x v="8"/>
    <x v="1"/>
    <n v="0.08"/>
  </r>
  <r>
    <x v="4"/>
    <x v="0"/>
    <x v="4"/>
    <x v="3"/>
    <x v="10"/>
    <x v="1"/>
    <n v="0.27"/>
  </r>
  <r>
    <x v="4"/>
    <x v="0"/>
    <x v="4"/>
    <x v="3"/>
    <x v="12"/>
    <x v="1"/>
    <n v="6.4270000000000005"/>
  </r>
  <r>
    <x v="4"/>
    <x v="0"/>
    <x v="4"/>
    <x v="4"/>
    <x v="6"/>
    <x v="1"/>
    <n v="14.369678834534046"/>
  </r>
  <r>
    <x v="4"/>
    <x v="0"/>
    <x v="4"/>
    <x v="4"/>
    <x v="7"/>
    <x v="1"/>
    <n v="2.6970000000000005"/>
  </r>
  <r>
    <x v="4"/>
    <x v="0"/>
    <x v="4"/>
    <x v="4"/>
    <x v="8"/>
    <x v="1"/>
    <n v="3.0649999999999999"/>
  </r>
  <r>
    <x v="4"/>
    <x v="0"/>
    <x v="4"/>
    <x v="4"/>
    <x v="10"/>
    <x v="1"/>
    <n v="0.873"/>
  </r>
  <r>
    <x v="4"/>
    <x v="0"/>
    <x v="4"/>
    <x v="4"/>
    <x v="12"/>
    <x v="1"/>
    <n v="0.16200000000000003"/>
  </r>
  <r>
    <x v="4"/>
    <x v="0"/>
    <x v="4"/>
    <x v="5"/>
    <x v="6"/>
    <x v="1"/>
    <n v="6.8025559595545326"/>
  </r>
  <r>
    <x v="4"/>
    <x v="0"/>
    <x v="4"/>
    <x v="5"/>
    <x v="7"/>
    <x v="1"/>
    <n v="1.329"/>
  </r>
  <r>
    <x v="4"/>
    <x v="0"/>
    <x v="4"/>
    <x v="5"/>
    <x v="8"/>
    <x v="1"/>
    <n v="1.542"/>
  </r>
  <r>
    <x v="4"/>
    <x v="0"/>
    <x v="4"/>
    <x v="5"/>
    <x v="10"/>
    <x v="1"/>
    <n v="0.128"/>
  </r>
  <r>
    <x v="4"/>
    <x v="0"/>
    <x v="4"/>
    <x v="5"/>
    <x v="12"/>
    <x v="1"/>
    <n v="0.76800000000000002"/>
  </r>
  <r>
    <x v="4"/>
    <x v="0"/>
    <x v="4"/>
    <x v="6"/>
    <x v="6"/>
    <x v="1"/>
    <n v="31.940714686728043"/>
  </r>
  <r>
    <x v="4"/>
    <x v="0"/>
    <x v="4"/>
    <x v="6"/>
    <x v="7"/>
    <x v="1"/>
    <n v="2.0095676466468491"/>
  </r>
  <r>
    <x v="4"/>
    <x v="0"/>
    <x v="4"/>
    <x v="6"/>
    <x v="8"/>
    <x v="1"/>
    <n v="0.52"/>
  </r>
  <r>
    <x v="4"/>
    <x v="0"/>
    <x v="4"/>
    <x v="6"/>
    <x v="10"/>
    <x v="1"/>
    <n v="0.38100000000000001"/>
  </r>
  <r>
    <x v="4"/>
    <x v="0"/>
    <x v="4"/>
    <x v="6"/>
    <x v="13"/>
    <x v="1"/>
    <n v="0.17537676976137562"/>
  </r>
  <r>
    <x v="4"/>
    <x v="0"/>
    <x v="4"/>
    <x v="6"/>
    <x v="12"/>
    <x v="1"/>
    <n v="0.56674581810060076"/>
  </r>
  <r>
    <x v="4"/>
    <x v="0"/>
    <x v="4"/>
    <x v="7"/>
    <x v="6"/>
    <x v="1"/>
    <n v="4.5149407787085103"/>
  </r>
  <r>
    <x v="4"/>
    <x v="0"/>
    <x v="4"/>
    <x v="7"/>
    <x v="7"/>
    <x v="1"/>
    <n v="10.624000000000001"/>
  </r>
  <r>
    <x v="4"/>
    <x v="0"/>
    <x v="4"/>
    <x v="7"/>
    <x v="8"/>
    <x v="1"/>
    <n v="0.45100000000000001"/>
  </r>
  <r>
    <x v="4"/>
    <x v="0"/>
    <x v="4"/>
    <x v="7"/>
    <x v="10"/>
    <x v="1"/>
    <n v="0.107"/>
  </r>
  <r>
    <x v="4"/>
    <x v="0"/>
    <x v="4"/>
    <x v="7"/>
    <x v="13"/>
    <x v="1"/>
    <n v="8.0000000000000002E-3"/>
  </r>
  <r>
    <x v="4"/>
    <x v="0"/>
    <x v="4"/>
    <x v="7"/>
    <x v="12"/>
    <x v="1"/>
    <n v="0.7380000000000001"/>
  </r>
  <r>
    <x v="4"/>
    <x v="0"/>
    <x v="4"/>
    <x v="8"/>
    <x v="6"/>
    <x v="1"/>
    <n v="8.2551700654048297"/>
  </r>
  <r>
    <x v="4"/>
    <x v="0"/>
    <x v="4"/>
    <x v="8"/>
    <x v="7"/>
    <x v="1"/>
    <n v="10.09"/>
  </r>
  <r>
    <x v="4"/>
    <x v="0"/>
    <x v="4"/>
    <x v="8"/>
    <x v="8"/>
    <x v="1"/>
    <n v="4.8520000000000003"/>
  </r>
  <r>
    <x v="4"/>
    <x v="0"/>
    <x v="4"/>
    <x v="8"/>
    <x v="10"/>
    <x v="1"/>
    <n v="2E-3"/>
  </r>
  <r>
    <x v="4"/>
    <x v="0"/>
    <x v="4"/>
    <x v="8"/>
    <x v="13"/>
    <x v="1"/>
    <n v="0.28489637305699478"/>
  </r>
  <r>
    <x v="4"/>
    <x v="0"/>
    <x v="4"/>
    <x v="8"/>
    <x v="12"/>
    <x v="1"/>
    <n v="1.2360000000000002"/>
  </r>
  <r>
    <x v="4"/>
    <x v="0"/>
    <x v="4"/>
    <x v="9"/>
    <x v="6"/>
    <x v="1"/>
    <n v="4.535789914297224"/>
  </r>
  <r>
    <x v="4"/>
    <x v="0"/>
    <x v="4"/>
    <x v="9"/>
    <x v="7"/>
    <x v="1"/>
    <n v="20.188999999999997"/>
  </r>
  <r>
    <x v="4"/>
    <x v="0"/>
    <x v="4"/>
    <x v="9"/>
    <x v="8"/>
    <x v="1"/>
    <n v="7.165"/>
  </r>
  <r>
    <x v="4"/>
    <x v="0"/>
    <x v="4"/>
    <x v="9"/>
    <x v="10"/>
    <x v="1"/>
    <n v="0.23399999999999999"/>
  </r>
  <r>
    <x v="4"/>
    <x v="0"/>
    <x v="4"/>
    <x v="9"/>
    <x v="12"/>
    <x v="1"/>
    <n v="0.38300000000000001"/>
  </r>
  <r>
    <x v="4"/>
    <x v="0"/>
    <x v="5"/>
    <x v="0"/>
    <x v="6"/>
    <x v="1"/>
    <n v="3.2772192000000002"/>
  </r>
  <r>
    <x v="4"/>
    <x v="0"/>
    <x v="5"/>
    <x v="0"/>
    <x v="7"/>
    <x v="1"/>
    <n v="9.4149999999999991"/>
  </r>
  <r>
    <x v="4"/>
    <x v="0"/>
    <x v="5"/>
    <x v="0"/>
    <x v="8"/>
    <x v="1"/>
    <n v="0.34499999999999997"/>
  </r>
  <r>
    <x v="4"/>
    <x v="0"/>
    <x v="5"/>
    <x v="0"/>
    <x v="10"/>
    <x v="1"/>
    <n v="0.128"/>
  </r>
  <r>
    <x v="4"/>
    <x v="0"/>
    <x v="5"/>
    <x v="0"/>
    <x v="12"/>
    <x v="1"/>
    <n v="0.183"/>
  </r>
  <r>
    <x v="4"/>
    <x v="0"/>
    <x v="5"/>
    <x v="1"/>
    <x v="6"/>
    <x v="1"/>
    <n v="49.869488119910436"/>
  </r>
  <r>
    <x v="4"/>
    <x v="0"/>
    <x v="5"/>
    <x v="1"/>
    <x v="7"/>
    <x v="1"/>
    <n v="9.8260000000000005"/>
  </r>
  <r>
    <x v="4"/>
    <x v="0"/>
    <x v="5"/>
    <x v="1"/>
    <x v="8"/>
    <x v="1"/>
    <n v="0.41"/>
  </r>
  <r>
    <x v="4"/>
    <x v="0"/>
    <x v="5"/>
    <x v="1"/>
    <x v="10"/>
    <x v="1"/>
    <n v="2.9700000000000004E-2"/>
  </r>
  <r>
    <x v="4"/>
    <x v="0"/>
    <x v="5"/>
    <x v="1"/>
    <x v="12"/>
    <x v="1"/>
    <n v="4.4000000000000003E-3"/>
  </r>
  <r>
    <x v="4"/>
    <x v="0"/>
    <x v="5"/>
    <x v="2"/>
    <x v="6"/>
    <x v="1"/>
    <n v="20.163000000000004"/>
  </r>
  <r>
    <x v="4"/>
    <x v="0"/>
    <x v="5"/>
    <x v="2"/>
    <x v="7"/>
    <x v="1"/>
    <n v="15.497"/>
  </r>
  <r>
    <x v="4"/>
    <x v="0"/>
    <x v="5"/>
    <x v="2"/>
    <x v="8"/>
    <x v="1"/>
    <n v="8.5999999999999993E-2"/>
  </r>
  <r>
    <x v="4"/>
    <x v="0"/>
    <x v="5"/>
    <x v="2"/>
    <x v="10"/>
    <x v="1"/>
    <n v="0.1729"/>
  </r>
  <r>
    <x v="4"/>
    <x v="0"/>
    <x v="5"/>
    <x v="2"/>
    <x v="13"/>
    <x v="1"/>
    <n v="0.45330999999999994"/>
  </r>
  <r>
    <x v="4"/>
    <x v="0"/>
    <x v="5"/>
    <x v="2"/>
    <x v="12"/>
    <x v="1"/>
    <n v="0.23900000000000002"/>
  </r>
  <r>
    <x v="4"/>
    <x v="0"/>
    <x v="5"/>
    <x v="3"/>
    <x v="6"/>
    <x v="1"/>
    <n v="14.326000000000001"/>
  </r>
  <r>
    <x v="4"/>
    <x v="0"/>
    <x v="5"/>
    <x v="3"/>
    <x v="7"/>
    <x v="1"/>
    <n v="0.53800000000000003"/>
  </r>
  <r>
    <x v="4"/>
    <x v="0"/>
    <x v="5"/>
    <x v="3"/>
    <x v="8"/>
    <x v="1"/>
    <n v="0.44"/>
  </r>
  <r>
    <x v="4"/>
    <x v="0"/>
    <x v="5"/>
    <x v="3"/>
    <x v="10"/>
    <x v="1"/>
    <n v="15.727"/>
  </r>
  <r>
    <x v="4"/>
    <x v="0"/>
    <x v="5"/>
    <x v="3"/>
    <x v="12"/>
    <x v="1"/>
    <n v="4.1139999999999999"/>
  </r>
  <r>
    <x v="4"/>
    <x v="0"/>
    <x v="5"/>
    <x v="4"/>
    <x v="6"/>
    <x v="1"/>
    <n v="26.240363871234074"/>
  </r>
  <r>
    <x v="4"/>
    <x v="0"/>
    <x v="5"/>
    <x v="5"/>
    <x v="6"/>
    <x v="1"/>
    <n v="11.144313556668752"/>
  </r>
  <r>
    <x v="4"/>
    <x v="0"/>
    <x v="5"/>
    <x v="5"/>
    <x v="7"/>
    <x v="1"/>
    <n v="2.1640000000000001"/>
  </r>
  <r>
    <x v="4"/>
    <x v="0"/>
    <x v="5"/>
    <x v="5"/>
    <x v="8"/>
    <x v="1"/>
    <n v="1.7150000000000001"/>
  </r>
  <r>
    <x v="4"/>
    <x v="0"/>
    <x v="5"/>
    <x v="5"/>
    <x v="10"/>
    <x v="1"/>
    <n v="4.7E-2"/>
  </r>
  <r>
    <x v="4"/>
    <x v="0"/>
    <x v="5"/>
    <x v="5"/>
    <x v="12"/>
    <x v="1"/>
    <n v="0.752"/>
  </r>
  <r>
    <x v="4"/>
    <x v="0"/>
    <x v="5"/>
    <x v="6"/>
    <x v="6"/>
    <x v="1"/>
    <n v="81.040829778984062"/>
  </r>
  <r>
    <x v="4"/>
    <x v="0"/>
    <x v="5"/>
    <x v="6"/>
    <x v="7"/>
    <x v="1"/>
    <n v="3.468565595199562"/>
  </r>
  <r>
    <x v="4"/>
    <x v="0"/>
    <x v="5"/>
    <x v="6"/>
    <x v="8"/>
    <x v="1"/>
    <n v="3.94"/>
  </r>
  <r>
    <x v="4"/>
    <x v="0"/>
    <x v="5"/>
    <x v="6"/>
    <x v="10"/>
    <x v="1"/>
    <n v="5.34"/>
  </r>
  <r>
    <x v="4"/>
    <x v="0"/>
    <x v="5"/>
    <x v="6"/>
    <x v="13"/>
    <x v="1"/>
    <n v="1.2646509891750654E-2"/>
  </r>
  <r>
    <x v="4"/>
    <x v="0"/>
    <x v="5"/>
    <x v="6"/>
    <x v="12"/>
    <x v="1"/>
    <n v="1.2054271158327079"/>
  </r>
  <r>
    <x v="4"/>
    <x v="0"/>
    <x v="5"/>
    <x v="7"/>
    <x v="6"/>
    <x v="1"/>
    <n v="11.883131616661275"/>
  </r>
  <r>
    <x v="4"/>
    <x v="0"/>
    <x v="5"/>
    <x v="7"/>
    <x v="7"/>
    <x v="1"/>
    <n v="9.2109999999999985"/>
  </r>
  <r>
    <x v="4"/>
    <x v="0"/>
    <x v="5"/>
    <x v="7"/>
    <x v="10"/>
    <x v="1"/>
    <n v="0.20699999999999999"/>
  </r>
  <r>
    <x v="4"/>
    <x v="0"/>
    <x v="5"/>
    <x v="7"/>
    <x v="13"/>
    <x v="1"/>
    <n v="1.7658930373360242E-2"/>
  </r>
  <r>
    <x v="4"/>
    <x v="0"/>
    <x v="5"/>
    <x v="7"/>
    <x v="12"/>
    <x v="1"/>
    <n v="0.53308641158768499"/>
  </r>
  <r>
    <x v="4"/>
    <x v="0"/>
    <x v="5"/>
    <x v="8"/>
    <x v="6"/>
    <x v="1"/>
    <n v="17.777999999999999"/>
  </r>
  <r>
    <x v="4"/>
    <x v="0"/>
    <x v="5"/>
    <x v="8"/>
    <x v="7"/>
    <x v="1"/>
    <n v="8.2919999999999998"/>
  </r>
  <r>
    <x v="4"/>
    <x v="0"/>
    <x v="5"/>
    <x v="8"/>
    <x v="8"/>
    <x v="1"/>
    <n v="5.7439999999999998"/>
  </r>
  <r>
    <x v="4"/>
    <x v="0"/>
    <x v="5"/>
    <x v="8"/>
    <x v="10"/>
    <x v="1"/>
    <n v="0.14400000000000002"/>
  </r>
  <r>
    <x v="4"/>
    <x v="0"/>
    <x v="5"/>
    <x v="8"/>
    <x v="13"/>
    <x v="1"/>
    <n v="2.5000000000000001E-2"/>
  </r>
  <r>
    <x v="4"/>
    <x v="0"/>
    <x v="5"/>
    <x v="8"/>
    <x v="12"/>
    <x v="1"/>
    <n v="0.81800000000000006"/>
  </r>
  <r>
    <x v="4"/>
    <x v="0"/>
    <x v="5"/>
    <x v="9"/>
    <x v="6"/>
    <x v="1"/>
    <n v="10.428130547511714"/>
  </r>
  <r>
    <x v="4"/>
    <x v="0"/>
    <x v="5"/>
    <x v="9"/>
    <x v="7"/>
    <x v="1"/>
    <n v="28.651999999999997"/>
  </r>
  <r>
    <x v="4"/>
    <x v="0"/>
    <x v="5"/>
    <x v="9"/>
    <x v="8"/>
    <x v="1"/>
    <n v="5.7519999999999998"/>
  </r>
  <r>
    <x v="4"/>
    <x v="0"/>
    <x v="5"/>
    <x v="9"/>
    <x v="10"/>
    <x v="1"/>
    <n v="1.3000000000000001E-2"/>
  </r>
  <r>
    <x v="4"/>
    <x v="0"/>
    <x v="5"/>
    <x v="9"/>
    <x v="12"/>
    <x v="1"/>
    <n v="0.54773719418359978"/>
  </r>
  <r>
    <x v="4"/>
    <x v="0"/>
    <x v="6"/>
    <x v="0"/>
    <x v="6"/>
    <x v="1"/>
    <n v="3.6877488"/>
  </r>
  <r>
    <x v="4"/>
    <x v="0"/>
    <x v="6"/>
    <x v="0"/>
    <x v="7"/>
    <x v="1"/>
    <n v="15.023"/>
  </r>
  <r>
    <x v="4"/>
    <x v="0"/>
    <x v="6"/>
    <x v="0"/>
    <x v="10"/>
    <x v="1"/>
    <n v="0.80300000000000005"/>
  </r>
  <r>
    <x v="4"/>
    <x v="0"/>
    <x v="6"/>
    <x v="0"/>
    <x v="12"/>
    <x v="1"/>
    <n v="0.38600000000000001"/>
  </r>
  <r>
    <x v="4"/>
    <x v="0"/>
    <x v="6"/>
    <x v="1"/>
    <x v="6"/>
    <x v="1"/>
    <n v="33.939540707274062"/>
  </r>
  <r>
    <x v="4"/>
    <x v="0"/>
    <x v="6"/>
    <x v="1"/>
    <x v="7"/>
    <x v="1"/>
    <n v="10.934000000000001"/>
  </r>
  <r>
    <x v="4"/>
    <x v="0"/>
    <x v="6"/>
    <x v="1"/>
    <x v="8"/>
    <x v="1"/>
    <n v="0.2"/>
  </r>
  <r>
    <x v="4"/>
    <x v="0"/>
    <x v="6"/>
    <x v="1"/>
    <x v="10"/>
    <x v="1"/>
    <n v="0.28710000000000002"/>
  </r>
  <r>
    <x v="4"/>
    <x v="0"/>
    <x v="6"/>
    <x v="1"/>
    <x v="12"/>
    <x v="1"/>
    <n v="0.3322"/>
  </r>
  <r>
    <x v="4"/>
    <x v="0"/>
    <x v="6"/>
    <x v="2"/>
    <x v="6"/>
    <x v="1"/>
    <n v="9.423700000000002"/>
  </r>
  <r>
    <x v="4"/>
    <x v="0"/>
    <x v="6"/>
    <x v="2"/>
    <x v="7"/>
    <x v="1"/>
    <n v="12.596"/>
  </r>
  <r>
    <x v="4"/>
    <x v="0"/>
    <x v="6"/>
    <x v="2"/>
    <x v="8"/>
    <x v="1"/>
    <n v="2.4E-2"/>
  </r>
  <r>
    <x v="4"/>
    <x v="0"/>
    <x v="6"/>
    <x v="2"/>
    <x v="10"/>
    <x v="1"/>
    <n v="2.47E-2"/>
  </r>
  <r>
    <x v="4"/>
    <x v="0"/>
    <x v="6"/>
    <x v="2"/>
    <x v="13"/>
    <x v="1"/>
    <n v="0.35187000000000002"/>
  </r>
  <r>
    <x v="4"/>
    <x v="0"/>
    <x v="6"/>
    <x v="2"/>
    <x v="12"/>
    <x v="1"/>
    <n v="0.40800000000000003"/>
  </r>
  <r>
    <x v="4"/>
    <x v="0"/>
    <x v="6"/>
    <x v="3"/>
    <x v="6"/>
    <x v="1"/>
    <n v="16.734000000000002"/>
  </r>
  <r>
    <x v="4"/>
    <x v="0"/>
    <x v="6"/>
    <x v="3"/>
    <x v="7"/>
    <x v="1"/>
    <n v="0.69500000000000006"/>
  </r>
  <r>
    <x v="4"/>
    <x v="0"/>
    <x v="6"/>
    <x v="3"/>
    <x v="8"/>
    <x v="1"/>
    <n v="0.3"/>
  </r>
  <r>
    <x v="4"/>
    <x v="0"/>
    <x v="6"/>
    <x v="3"/>
    <x v="10"/>
    <x v="1"/>
    <n v="7.400000000000001E-2"/>
  </r>
  <r>
    <x v="4"/>
    <x v="0"/>
    <x v="6"/>
    <x v="3"/>
    <x v="12"/>
    <x v="1"/>
    <n v="2.7479999999999993"/>
  </r>
  <r>
    <x v="4"/>
    <x v="0"/>
    <x v="6"/>
    <x v="4"/>
    <x v="6"/>
    <x v="1"/>
    <n v="11.19995138538547"/>
  </r>
  <r>
    <x v="4"/>
    <x v="0"/>
    <x v="6"/>
    <x v="4"/>
    <x v="7"/>
    <x v="1"/>
    <n v="6.3479999999999999"/>
  </r>
  <r>
    <x v="4"/>
    <x v="0"/>
    <x v="6"/>
    <x v="4"/>
    <x v="8"/>
    <x v="1"/>
    <n v="2.72"/>
  </r>
  <r>
    <x v="4"/>
    <x v="0"/>
    <x v="6"/>
    <x v="4"/>
    <x v="10"/>
    <x v="1"/>
    <n v="9.8680000000000003"/>
  </r>
  <r>
    <x v="4"/>
    <x v="0"/>
    <x v="6"/>
    <x v="4"/>
    <x v="12"/>
    <x v="1"/>
    <n v="0.105"/>
  </r>
  <r>
    <x v="4"/>
    <x v="0"/>
    <x v="6"/>
    <x v="5"/>
    <x v="6"/>
    <x v="1"/>
    <n v="12.22872849560059"/>
  </r>
  <r>
    <x v="4"/>
    <x v="0"/>
    <x v="6"/>
    <x v="5"/>
    <x v="7"/>
    <x v="1"/>
    <n v="4.1360000000000001"/>
  </r>
  <r>
    <x v="4"/>
    <x v="0"/>
    <x v="6"/>
    <x v="5"/>
    <x v="8"/>
    <x v="1"/>
    <n v="1.55"/>
  </r>
  <r>
    <x v="4"/>
    <x v="0"/>
    <x v="6"/>
    <x v="5"/>
    <x v="10"/>
    <x v="1"/>
    <n v="4.8000000000000001E-2"/>
  </r>
  <r>
    <x v="4"/>
    <x v="0"/>
    <x v="6"/>
    <x v="5"/>
    <x v="12"/>
    <x v="1"/>
    <n v="0.27500000000000002"/>
  </r>
  <r>
    <x v="4"/>
    <x v="0"/>
    <x v="6"/>
    <x v="6"/>
    <x v="6"/>
    <x v="1"/>
    <n v="55.074662464840095"/>
  </r>
  <r>
    <x v="4"/>
    <x v="0"/>
    <x v="6"/>
    <x v="6"/>
    <x v="7"/>
    <x v="1"/>
    <n v="12.053321702150861"/>
  </r>
  <r>
    <x v="4"/>
    <x v="0"/>
    <x v="6"/>
    <x v="6"/>
    <x v="8"/>
    <x v="1"/>
    <n v="6.92"/>
  </r>
  <r>
    <x v="4"/>
    <x v="0"/>
    <x v="6"/>
    <x v="6"/>
    <x v="10"/>
    <x v="1"/>
    <n v="1.5159999999999998"/>
  </r>
  <r>
    <x v="4"/>
    <x v="0"/>
    <x v="6"/>
    <x v="6"/>
    <x v="13"/>
    <x v="1"/>
    <n v="4.6780380395503279E-2"/>
  </r>
  <r>
    <x v="4"/>
    <x v="0"/>
    <x v="6"/>
    <x v="6"/>
    <x v="12"/>
    <x v="1"/>
    <n v="0.95479312495059776"/>
  </r>
  <r>
    <x v="4"/>
    <x v="0"/>
    <x v="6"/>
    <x v="7"/>
    <x v="6"/>
    <x v="1"/>
    <n v="19.393000000000001"/>
  </r>
  <r>
    <x v="4"/>
    <x v="0"/>
    <x v="6"/>
    <x v="7"/>
    <x v="7"/>
    <x v="1"/>
    <n v="12.950000000000001"/>
  </r>
  <r>
    <x v="4"/>
    <x v="0"/>
    <x v="6"/>
    <x v="7"/>
    <x v="8"/>
    <x v="1"/>
    <n v="1.054"/>
  </r>
  <r>
    <x v="4"/>
    <x v="0"/>
    <x v="6"/>
    <x v="7"/>
    <x v="10"/>
    <x v="1"/>
    <n v="3.7999999999999999E-2"/>
  </r>
  <r>
    <x v="4"/>
    <x v="0"/>
    <x v="6"/>
    <x v="7"/>
    <x v="13"/>
    <x v="1"/>
    <n v="1.2E-2"/>
  </r>
  <r>
    <x v="4"/>
    <x v="0"/>
    <x v="6"/>
    <x v="7"/>
    <x v="12"/>
    <x v="1"/>
    <n v="1.0635198596322226"/>
  </r>
  <r>
    <x v="4"/>
    <x v="0"/>
    <x v="6"/>
    <x v="8"/>
    <x v="6"/>
    <x v="1"/>
    <n v="50.397539282555584"/>
  </r>
  <r>
    <x v="4"/>
    <x v="0"/>
    <x v="6"/>
    <x v="8"/>
    <x v="7"/>
    <x v="1"/>
    <n v="14.910000000000002"/>
  </r>
  <r>
    <x v="4"/>
    <x v="0"/>
    <x v="6"/>
    <x v="8"/>
    <x v="8"/>
    <x v="1"/>
    <n v="6.4370000000000003"/>
  </r>
  <r>
    <x v="4"/>
    <x v="0"/>
    <x v="6"/>
    <x v="8"/>
    <x v="10"/>
    <x v="1"/>
    <n v="7.4999999999999997E-2"/>
  </r>
  <r>
    <x v="4"/>
    <x v="0"/>
    <x v="6"/>
    <x v="8"/>
    <x v="13"/>
    <x v="1"/>
    <n v="4.14477657004831E-2"/>
  </r>
  <r>
    <x v="4"/>
    <x v="0"/>
    <x v="6"/>
    <x v="8"/>
    <x v="12"/>
    <x v="1"/>
    <n v="0.63900000000000001"/>
  </r>
  <r>
    <x v="4"/>
    <x v="0"/>
    <x v="6"/>
    <x v="9"/>
    <x v="6"/>
    <x v="1"/>
    <n v="5.8367490842370993"/>
  </r>
  <r>
    <x v="4"/>
    <x v="0"/>
    <x v="6"/>
    <x v="9"/>
    <x v="7"/>
    <x v="1"/>
    <n v="16.847000000000001"/>
  </r>
  <r>
    <x v="4"/>
    <x v="0"/>
    <x v="6"/>
    <x v="9"/>
    <x v="8"/>
    <x v="1"/>
    <n v="2.698"/>
  </r>
  <r>
    <x v="4"/>
    <x v="0"/>
    <x v="6"/>
    <x v="9"/>
    <x v="10"/>
    <x v="1"/>
    <n v="0.10100000000000001"/>
  </r>
  <r>
    <x v="4"/>
    <x v="0"/>
    <x v="6"/>
    <x v="9"/>
    <x v="12"/>
    <x v="1"/>
    <n v="0.7200788528600427"/>
  </r>
  <r>
    <x v="4"/>
    <x v="0"/>
    <x v="7"/>
    <x v="0"/>
    <x v="6"/>
    <x v="1"/>
    <n v="3.3298512000000002"/>
  </r>
  <r>
    <x v="4"/>
    <x v="0"/>
    <x v="7"/>
    <x v="0"/>
    <x v="7"/>
    <x v="1"/>
    <n v="41.087000000000003"/>
  </r>
  <r>
    <x v="4"/>
    <x v="0"/>
    <x v="7"/>
    <x v="0"/>
    <x v="8"/>
    <x v="1"/>
    <n v="0.45500000000000002"/>
  </r>
  <r>
    <x v="4"/>
    <x v="0"/>
    <x v="7"/>
    <x v="0"/>
    <x v="10"/>
    <x v="1"/>
    <n v="2.6970000000000005"/>
  </r>
  <r>
    <x v="4"/>
    <x v="0"/>
    <x v="7"/>
    <x v="0"/>
    <x v="12"/>
    <x v="1"/>
    <n v="0.63300000000000001"/>
  </r>
  <r>
    <x v="4"/>
    <x v="0"/>
    <x v="7"/>
    <x v="1"/>
    <x v="6"/>
    <x v="1"/>
    <n v="10.865624570355379"/>
  </r>
  <r>
    <x v="4"/>
    <x v="0"/>
    <x v="7"/>
    <x v="1"/>
    <x v="7"/>
    <x v="1"/>
    <n v="22.8"/>
  </r>
  <r>
    <x v="4"/>
    <x v="0"/>
    <x v="7"/>
    <x v="1"/>
    <x v="8"/>
    <x v="1"/>
    <n v="0.1"/>
  </r>
  <r>
    <x v="4"/>
    <x v="0"/>
    <x v="7"/>
    <x v="1"/>
    <x v="10"/>
    <x v="1"/>
    <n v="1.1847000000000001"/>
  </r>
  <r>
    <x v="4"/>
    <x v="0"/>
    <x v="7"/>
    <x v="1"/>
    <x v="12"/>
    <x v="1"/>
    <n v="0.59620000000000006"/>
  </r>
  <r>
    <x v="4"/>
    <x v="0"/>
    <x v="7"/>
    <x v="2"/>
    <x v="6"/>
    <x v="1"/>
    <n v="13.931500000000002"/>
  </r>
  <r>
    <x v="4"/>
    <x v="0"/>
    <x v="7"/>
    <x v="2"/>
    <x v="7"/>
    <x v="1"/>
    <n v="17.399000000000001"/>
  </r>
  <r>
    <x v="4"/>
    <x v="0"/>
    <x v="7"/>
    <x v="2"/>
    <x v="8"/>
    <x v="1"/>
    <n v="2.1000000000000001E-2"/>
  </r>
  <r>
    <x v="4"/>
    <x v="0"/>
    <x v="7"/>
    <x v="2"/>
    <x v="9"/>
    <x v="1"/>
    <n v="0.26400000000000001"/>
  </r>
  <r>
    <x v="4"/>
    <x v="0"/>
    <x v="7"/>
    <x v="2"/>
    <x v="10"/>
    <x v="1"/>
    <n v="1.2406999999999999"/>
  </r>
  <r>
    <x v="4"/>
    <x v="0"/>
    <x v="7"/>
    <x v="2"/>
    <x v="13"/>
    <x v="1"/>
    <n v="0.46915999999999997"/>
  </r>
  <r>
    <x v="4"/>
    <x v="0"/>
    <x v="7"/>
    <x v="2"/>
    <x v="12"/>
    <x v="1"/>
    <n v="0.60699999999999998"/>
  </r>
  <r>
    <x v="4"/>
    <x v="0"/>
    <x v="7"/>
    <x v="3"/>
    <x v="6"/>
    <x v="1"/>
    <n v="11.929"/>
  </r>
  <r>
    <x v="4"/>
    <x v="0"/>
    <x v="7"/>
    <x v="3"/>
    <x v="7"/>
    <x v="1"/>
    <n v="3.6459999999999999"/>
  </r>
  <r>
    <x v="4"/>
    <x v="0"/>
    <x v="7"/>
    <x v="3"/>
    <x v="8"/>
    <x v="1"/>
    <n v="8.65"/>
  </r>
  <r>
    <x v="4"/>
    <x v="0"/>
    <x v="7"/>
    <x v="3"/>
    <x v="10"/>
    <x v="1"/>
    <n v="2.8000000000000004E-2"/>
  </r>
  <r>
    <x v="4"/>
    <x v="0"/>
    <x v="7"/>
    <x v="3"/>
    <x v="12"/>
    <x v="1"/>
    <n v="1.9490000000000001"/>
  </r>
  <r>
    <x v="4"/>
    <x v="0"/>
    <x v="7"/>
    <x v="4"/>
    <x v="6"/>
    <x v="1"/>
    <n v="35.500575832873288"/>
  </r>
  <r>
    <x v="4"/>
    <x v="0"/>
    <x v="7"/>
    <x v="4"/>
    <x v="7"/>
    <x v="1"/>
    <n v="9.3870000000000005"/>
  </r>
  <r>
    <x v="4"/>
    <x v="0"/>
    <x v="7"/>
    <x v="4"/>
    <x v="8"/>
    <x v="1"/>
    <n v="1.0389999999999999"/>
  </r>
  <r>
    <x v="4"/>
    <x v="0"/>
    <x v="7"/>
    <x v="4"/>
    <x v="10"/>
    <x v="1"/>
    <n v="3.2469999999999999"/>
  </r>
  <r>
    <x v="4"/>
    <x v="0"/>
    <x v="7"/>
    <x v="4"/>
    <x v="12"/>
    <x v="1"/>
    <n v="0.27"/>
  </r>
  <r>
    <x v="4"/>
    <x v="0"/>
    <x v="7"/>
    <x v="5"/>
    <x v="6"/>
    <x v="1"/>
    <n v="25.873083645845739"/>
  </r>
  <r>
    <x v="4"/>
    <x v="0"/>
    <x v="7"/>
    <x v="5"/>
    <x v="7"/>
    <x v="1"/>
    <n v="2.5360000000000005"/>
  </r>
  <r>
    <x v="4"/>
    <x v="0"/>
    <x v="7"/>
    <x v="5"/>
    <x v="8"/>
    <x v="1"/>
    <n v="1.1449999999999998"/>
  </r>
  <r>
    <x v="4"/>
    <x v="0"/>
    <x v="7"/>
    <x v="5"/>
    <x v="10"/>
    <x v="1"/>
    <n v="8.0000000000000002E-3"/>
  </r>
  <r>
    <x v="4"/>
    <x v="0"/>
    <x v="7"/>
    <x v="5"/>
    <x v="12"/>
    <x v="1"/>
    <n v="0.59100000000000008"/>
  </r>
  <r>
    <x v="4"/>
    <x v="0"/>
    <x v="7"/>
    <x v="6"/>
    <x v="6"/>
    <x v="1"/>
    <n v="30.878380494257705"/>
  </r>
  <r>
    <x v="4"/>
    <x v="0"/>
    <x v="7"/>
    <x v="6"/>
    <x v="7"/>
    <x v="1"/>
    <n v="12.29"/>
  </r>
  <r>
    <x v="4"/>
    <x v="0"/>
    <x v="7"/>
    <x v="6"/>
    <x v="8"/>
    <x v="1"/>
    <n v="5.92"/>
  </r>
  <r>
    <x v="4"/>
    <x v="0"/>
    <x v="7"/>
    <x v="6"/>
    <x v="10"/>
    <x v="1"/>
    <n v="1.1402747412571663"/>
  </r>
  <r>
    <x v="4"/>
    <x v="0"/>
    <x v="7"/>
    <x v="6"/>
    <x v="13"/>
    <x v="1"/>
    <n v="2E-3"/>
  </r>
  <r>
    <x v="4"/>
    <x v="0"/>
    <x v="7"/>
    <x v="6"/>
    <x v="12"/>
    <x v="1"/>
    <n v="2.495927828592909"/>
  </r>
  <r>
    <x v="4"/>
    <x v="0"/>
    <x v="7"/>
    <x v="7"/>
    <x v="6"/>
    <x v="1"/>
    <n v="32.002132648549093"/>
  </r>
  <r>
    <x v="4"/>
    <x v="0"/>
    <x v="7"/>
    <x v="7"/>
    <x v="7"/>
    <x v="1"/>
    <n v="15.265000000000001"/>
  </r>
  <r>
    <x v="4"/>
    <x v="0"/>
    <x v="7"/>
    <x v="7"/>
    <x v="8"/>
    <x v="1"/>
    <n v="6.173"/>
  </r>
  <r>
    <x v="4"/>
    <x v="0"/>
    <x v="7"/>
    <x v="7"/>
    <x v="10"/>
    <x v="1"/>
    <n v="0.154"/>
  </r>
  <r>
    <x v="4"/>
    <x v="0"/>
    <x v="7"/>
    <x v="7"/>
    <x v="13"/>
    <x v="1"/>
    <n v="0.15501043072769666"/>
  </r>
  <r>
    <x v="4"/>
    <x v="0"/>
    <x v="7"/>
    <x v="7"/>
    <x v="12"/>
    <x v="1"/>
    <n v="0.91638591117917301"/>
  </r>
  <r>
    <x v="4"/>
    <x v="0"/>
    <x v="7"/>
    <x v="8"/>
    <x v="6"/>
    <x v="1"/>
    <n v="31.915185898828923"/>
  </r>
  <r>
    <x v="4"/>
    <x v="0"/>
    <x v="7"/>
    <x v="8"/>
    <x v="7"/>
    <x v="1"/>
    <n v="37.953000000000003"/>
  </r>
  <r>
    <x v="4"/>
    <x v="0"/>
    <x v="7"/>
    <x v="8"/>
    <x v="8"/>
    <x v="1"/>
    <n v="5.1139999999999999"/>
  </r>
  <r>
    <x v="4"/>
    <x v="0"/>
    <x v="7"/>
    <x v="8"/>
    <x v="13"/>
    <x v="1"/>
    <n v="8.7000000000000008E-2"/>
  </r>
  <r>
    <x v="4"/>
    <x v="0"/>
    <x v="7"/>
    <x v="8"/>
    <x v="12"/>
    <x v="1"/>
    <n v="0.94800000000000006"/>
  </r>
  <r>
    <x v="4"/>
    <x v="0"/>
    <x v="7"/>
    <x v="9"/>
    <x v="6"/>
    <x v="1"/>
    <n v="5.4257556205666653"/>
  </r>
  <r>
    <x v="4"/>
    <x v="0"/>
    <x v="7"/>
    <x v="9"/>
    <x v="7"/>
    <x v="1"/>
    <n v="22.193999999999999"/>
  </r>
  <r>
    <x v="4"/>
    <x v="0"/>
    <x v="7"/>
    <x v="9"/>
    <x v="8"/>
    <x v="1"/>
    <n v="4.2000000000000003E-2"/>
  </r>
  <r>
    <x v="4"/>
    <x v="0"/>
    <x v="7"/>
    <x v="9"/>
    <x v="10"/>
    <x v="1"/>
    <n v="6.9000000000000006E-2"/>
  </r>
  <r>
    <x v="4"/>
    <x v="0"/>
    <x v="7"/>
    <x v="9"/>
    <x v="12"/>
    <x v="1"/>
    <n v="0.49955395369836986"/>
  </r>
  <r>
    <x v="4"/>
    <x v="0"/>
    <x v="8"/>
    <x v="0"/>
    <x v="6"/>
    <x v="1"/>
    <n v="1.5508896000000001"/>
  </r>
  <r>
    <x v="4"/>
    <x v="0"/>
    <x v="8"/>
    <x v="0"/>
    <x v="7"/>
    <x v="1"/>
    <n v="42.286000000000001"/>
  </r>
  <r>
    <x v="4"/>
    <x v="0"/>
    <x v="8"/>
    <x v="0"/>
    <x v="8"/>
    <x v="1"/>
    <n v="0.115"/>
  </r>
  <r>
    <x v="4"/>
    <x v="0"/>
    <x v="8"/>
    <x v="0"/>
    <x v="10"/>
    <x v="1"/>
    <n v="8.8260000000000005"/>
  </r>
  <r>
    <x v="4"/>
    <x v="0"/>
    <x v="8"/>
    <x v="0"/>
    <x v="12"/>
    <x v="1"/>
    <n v="0.66999999999999993"/>
  </r>
  <r>
    <x v="4"/>
    <x v="0"/>
    <x v="8"/>
    <x v="1"/>
    <x v="6"/>
    <x v="1"/>
    <n v="1.4897126646322583"/>
  </r>
  <r>
    <x v="4"/>
    <x v="0"/>
    <x v="8"/>
    <x v="1"/>
    <x v="7"/>
    <x v="1"/>
    <n v="14.211"/>
  </r>
  <r>
    <x v="4"/>
    <x v="0"/>
    <x v="8"/>
    <x v="1"/>
    <x v="8"/>
    <x v="1"/>
    <n v="0.25"/>
  </r>
  <r>
    <x v="4"/>
    <x v="0"/>
    <x v="8"/>
    <x v="1"/>
    <x v="10"/>
    <x v="1"/>
    <n v="0.72380000000000011"/>
  </r>
  <r>
    <x v="4"/>
    <x v="0"/>
    <x v="8"/>
    <x v="1"/>
    <x v="12"/>
    <x v="1"/>
    <n v="8.6900000000000005E-2"/>
  </r>
  <r>
    <x v="4"/>
    <x v="0"/>
    <x v="8"/>
    <x v="2"/>
    <x v="6"/>
    <x v="1"/>
    <n v="12.8315"/>
  </r>
  <r>
    <x v="4"/>
    <x v="0"/>
    <x v="8"/>
    <x v="2"/>
    <x v="7"/>
    <x v="1"/>
    <n v="10.667"/>
  </r>
  <r>
    <x v="4"/>
    <x v="0"/>
    <x v="8"/>
    <x v="2"/>
    <x v="8"/>
    <x v="1"/>
    <n v="0.22800000000000001"/>
  </r>
  <r>
    <x v="4"/>
    <x v="0"/>
    <x v="8"/>
    <x v="2"/>
    <x v="10"/>
    <x v="1"/>
    <n v="4.0602999999999998"/>
  </r>
  <r>
    <x v="4"/>
    <x v="0"/>
    <x v="8"/>
    <x v="2"/>
    <x v="13"/>
    <x v="1"/>
    <n v="0.73860999999999999"/>
  </r>
  <r>
    <x v="4"/>
    <x v="0"/>
    <x v="8"/>
    <x v="2"/>
    <x v="12"/>
    <x v="1"/>
    <n v="0.69200000000000006"/>
  </r>
  <r>
    <x v="4"/>
    <x v="0"/>
    <x v="8"/>
    <x v="3"/>
    <x v="6"/>
    <x v="1"/>
    <n v="3.3139999999999996"/>
  </r>
  <r>
    <x v="4"/>
    <x v="0"/>
    <x v="8"/>
    <x v="3"/>
    <x v="7"/>
    <x v="1"/>
    <n v="4.0219999999999994"/>
  </r>
  <r>
    <x v="4"/>
    <x v="0"/>
    <x v="8"/>
    <x v="3"/>
    <x v="8"/>
    <x v="1"/>
    <n v="7.22"/>
  </r>
  <r>
    <x v="4"/>
    <x v="0"/>
    <x v="8"/>
    <x v="3"/>
    <x v="10"/>
    <x v="1"/>
    <n v="0.16400000000000001"/>
  </r>
  <r>
    <x v="4"/>
    <x v="0"/>
    <x v="8"/>
    <x v="3"/>
    <x v="12"/>
    <x v="1"/>
    <n v="0.70400000000000007"/>
  </r>
  <r>
    <x v="4"/>
    <x v="0"/>
    <x v="8"/>
    <x v="4"/>
    <x v="6"/>
    <x v="1"/>
    <n v="34.629179482550491"/>
  </r>
  <r>
    <x v="4"/>
    <x v="0"/>
    <x v="8"/>
    <x v="4"/>
    <x v="7"/>
    <x v="1"/>
    <n v="9.9600000000000009"/>
  </r>
  <r>
    <x v="4"/>
    <x v="0"/>
    <x v="8"/>
    <x v="4"/>
    <x v="8"/>
    <x v="1"/>
    <n v="3.22"/>
  </r>
  <r>
    <x v="4"/>
    <x v="0"/>
    <x v="8"/>
    <x v="4"/>
    <x v="10"/>
    <x v="1"/>
    <n v="0.308"/>
  </r>
  <r>
    <x v="4"/>
    <x v="0"/>
    <x v="8"/>
    <x v="4"/>
    <x v="12"/>
    <x v="1"/>
    <n v="0.68100000000000005"/>
  </r>
  <r>
    <x v="4"/>
    <x v="0"/>
    <x v="8"/>
    <x v="5"/>
    <x v="6"/>
    <x v="1"/>
    <n v="14.688398180617442"/>
  </r>
  <r>
    <x v="4"/>
    <x v="0"/>
    <x v="8"/>
    <x v="5"/>
    <x v="7"/>
    <x v="1"/>
    <n v="2.4190000000000005"/>
  </r>
  <r>
    <x v="4"/>
    <x v="0"/>
    <x v="8"/>
    <x v="5"/>
    <x v="8"/>
    <x v="1"/>
    <n v="0.94599999999999995"/>
  </r>
  <r>
    <x v="4"/>
    <x v="0"/>
    <x v="8"/>
    <x v="5"/>
    <x v="10"/>
    <x v="1"/>
    <n v="1.9E-2"/>
  </r>
  <r>
    <x v="4"/>
    <x v="0"/>
    <x v="8"/>
    <x v="5"/>
    <x v="12"/>
    <x v="1"/>
    <n v="0.27200000000000002"/>
  </r>
  <r>
    <x v="4"/>
    <x v="0"/>
    <x v="8"/>
    <x v="6"/>
    <x v="6"/>
    <x v="1"/>
    <n v="29.439707534955222"/>
  </r>
  <r>
    <x v="4"/>
    <x v="0"/>
    <x v="8"/>
    <x v="6"/>
    <x v="7"/>
    <x v="1"/>
    <n v="10.722000000000001"/>
  </r>
  <r>
    <x v="4"/>
    <x v="0"/>
    <x v="8"/>
    <x v="6"/>
    <x v="8"/>
    <x v="1"/>
    <n v="2.4449999999999998"/>
  </r>
  <r>
    <x v="4"/>
    <x v="0"/>
    <x v="8"/>
    <x v="6"/>
    <x v="10"/>
    <x v="1"/>
    <n v="0.96"/>
  </r>
  <r>
    <x v="4"/>
    <x v="0"/>
    <x v="8"/>
    <x v="6"/>
    <x v="13"/>
    <x v="1"/>
    <n v="3.2186184699182968E-2"/>
  </r>
  <r>
    <x v="4"/>
    <x v="0"/>
    <x v="8"/>
    <x v="6"/>
    <x v="12"/>
    <x v="1"/>
    <n v="3.0774079967742169"/>
  </r>
  <r>
    <x v="4"/>
    <x v="0"/>
    <x v="8"/>
    <x v="7"/>
    <x v="6"/>
    <x v="1"/>
    <n v="43.362161596265246"/>
  </r>
  <r>
    <x v="4"/>
    <x v="0"/>
    <x v="8"/>
    <x v="7"/>
    <x v="7"/>
    <x v="1"/>
    <n v="23.233000000000001"/>
  </r>
  <r>
    <x v="4"/>
    <x v="0"/>
    <x v="8"/>
    <x v="7"/>
    <x v="8"/>
    <x v="1"/>
    <n v="6.3849999999999998"/>
  </r>
  <r>
    <x v="4"/>
    <x v="0"/>
    <x v="8"/>
    <x v="7"/>
    <x v="10"/>
    <x v="1"/>
    <n v="0.16499999999999998"/>
  </r>
  <r>
    <x v="4"/>
    <x v="0"/>
    <x v="8"/>
    <x v="7"/>
    <x v="13"/>
    <x v="1"/>
    <n v="4.8412707449685441E-2"/>
  </r>
  <r>
    <x v="4"/>
    <x v="0"/>
    <x v="8"/>
    <x v="7"/>
    <x v="11"/>
    <x v="1"/>
    <n v="0.2"/>
  </r>
  <r>
    <x v="4"/>
    <x v="0"/>
    <x v="8"/>
    <x v="7"/>
    <x v="12"/>
    <x v="1"/>
    <n v="0.39458575883575886"/>
  </r>
  <r>
    <x v="4"/>
    <x v="0"/>
    <x v="8"/>
    <x v="8"/>
    <x v="6"/>
    <x v="1"/>
    <n v="9.8741413091068306"/>
  </r>
  <r>
    <x v="4"/>
    <x v="0"/>
    <x v="8"/>
    <x v="8"/>
    <x v="7"/>
    <x v="1"/>
    <n v="38.953000000000003"/>
  </r>
  <r>
    <x v="4"/>
    <x v="0"/>
    <x v="8"/>
    <x v="8"/>
    <x v="8"/>
    <x v="1"/>
    <n v="4.633"/>
  </r>
  <r>
    <x v="4"/>
    <x v="0"/>
    <x v="8"/>
    <x v="8"/>
    <x v="10"/>
    <x v="1"/>
    <n v="8.0000000000000002E-3"/>
  </r>
  <r>
    <x v="4"/>
    <x v="0"/>
    <x v="8"/>
    <x v="8"/>
    <x v="13"/>
    <x v="1"/>
    <n v="3.0000000000000001E-3"/>
  </r>
  <r>
    <x v="4"/>
    <x v="0"/>
    <x v="8"/>
    <x v="8"/>
    <x v="12"/>
    <x v="1"/>
    <n v="0.29700000000000004"/>
  </r>
  <r>
    <x v="4"/>
    <x v="0"/>
    <x v="8"/>
    <x v="9"/>
    <x v="6"/>
    <x v="1"/>
    <n v="5.7723115737123596"/>
  </r>
  <r>
    <x v="4"/>
    <x v="0"/>
    <x v="8"/>
    <x v="9"/>
    <x v="7"/>
    <x v="1"/>
    <n v="23.189999999999998"/>
  </r>
  <r>
    <x v="4"/>
    <x v="0"/>
    <x v="8"/>
    <x v="9"/>
    <x v="8"/>
    <x v="1"/>
    <n v="3.367"/>
  </r>
  <r>
    <x v="4"/>
    <x v="0"/>
    <x v="8"/>
    <x v="9"/>
    <x v="10"/>
    <x v="1"/>
    <n v="5.2999999999999999E-2"/>
  </r>
  <r>
    <x v="4"/>
    <x v="0"/>
    <x v="8"/>
    <x v="9"/>
    <x v="12"/>
    <x v="1"/>
    <n v="0.42899999999999999"/>
  </r>
  <r>
    <x v="4"/>
    <x v="0"/>
    <x v="9"/>
    <x v="0"/>
    <x v="6"/>
    <x v="1"/>
    <n v="0.36140639999999996"/>
  </r>
  <r>
    <x v="4"/>
    <x v="0"/>
    <x v="9"/>
    <x v="0"/>
    <x v="7"/>
    <x v="1"/>
    <n v="34.966000000000001"/>
  </r>
  <r>
    <x v="4"/>
    <x v="0"/>
    <x v="9"/>
    <x v="0"/>
    <x v="8"/>
    <x v="1"/>
    <n v="0.16"/>
  </r>
  <r>
    <x v="4"/>
    <x v="0"/>
    <x v="9"/>
    <x v="0"/>
    <x v="10"/>
    <x v="1"/>
    <n v="1.8000000000000002E-2"/>
  </r>
  <r>
    <x v="4"/>
    <x v="0"/>
    <x v="9"/>
    <x v="0"/>
    <x v="12"/>
    <x v="1"/>
    <n v="0.63300000000000001"/>
  </r>
  <r>
    <x v="4"/>
    <x v="0"/>
    <x v="9"/>
    <x v="1"/>
    <x v="6"/>
    <x v="1"/>
    <n v="0.93479032069756274"/>
  </r>
  <r>
    <x v="4"/>
    <x v="0"/>
    <x v="9"/>
    <x v="1"/>
    <x v="7"/>
    <x v="1"/>
    <n v="35.191999999999993"/>
  </r>
  <r>
    <x v="4"/>
    <x v="0"/>
    <x v="9"/>
    <x v="1"/>
    <x v="8"/>
    <x v="1"/>
    <n v="0.3"/>
  </r>
  <r>
    <x v="4"/>
    <x v="0"/>
    <x v="9"/>
    <x v="1"/>
    <x v="10"/>
    <x v="1"/>
    <n v="0.1045"/>
  </r>
  <r>
    <x v="4"/>
    <x v="0"/>
    <x v="9"/>
    <x v="1"/>
    <x v="12"/>
    <x v="1"/>
    <n v="0.3377"/>
  </r>
  <r>
    <x v="4"/>
    <x v="0"/>
    <x v="9"/>
    <x v="2"/>
    <x v="6"/>
    <x v="1"/>
    <n v="13.860000000000001"/>
  </r>
  <r>
    <x v="4"/>
    <x v="0"/>
    <x v="9"/>
    <x v="2"/>
    <x v="7"/>
    <x v="1"/>
    <n v="7.5339999999999998"/>
  </r>
  <r>
    <x v="4"/>
    <x v="0"/>
    <x v="9"/>
    <x v="2"/>
    <x v="8"/>
    <x v="1"/>
    <n v="1.147"/>
  </r>
  <r>
    <x v="4"/>
    <x v="0"/>
    <x v="9"/>
    <x v="2"/>
    <x v="9"/>
    <x v="1"/>
    <n v="8.0000000000000002E-3"/>
  </r>
  <r>
    <x v="4"/>
    <x v="0"/>
    <x v="9"/>
    <x v="2"/>
    <x v="10"/>
    <x v="1"/>
    <n v="17.651"/>
  </r>
  <r>
    <x v="4"/>
    <x v="0"/>
    <x v="9"/>
    <x v="2"/>
    <x v="13"/>
    <x v="1"/>
    <n v="1.3123800000000001"/>
  </r>
  <r>
    <x v="4"/>
    <x v="0"/>
    <x v="9"/>
    <x v="2"/>
    <x v="12"/>
    <x v="1"/>
    <n v="2.0730000000000004"/>
  </r>
  <r>
    <x v="4"/>
    <x v="0"/>
    <x v="9"/>
    <x v="3"/>
    <x v="6"/>
    <x v="1"/>
    <n v="5.9530000000000003"/>
  </r>
  <r>
    <x v="4"/>
    <x v="0"/>
    <x v="9"/>
    <x v="3"/>
    <x v="7"/>
    <x v="1"/>
    <n v="5.661999999999999"/>
  </r>
  <r>
    <x v="4"/>
    <x v="0"/>
    <x v="9"/>
    <x v="3"/>
    <x v="8"/>
    <x v="1"/>
    <n v="4.16"/>
  </r>
  <r>
    <x v="4"/>
    <x v="0"/>
    <x v="9"/>
    <x v="3"/>
    <x v="10"/>
    <x v="1"/>
    <n v="9.5689999999999991"/>
  </r>
  <r>
    <x v="4"/>
    <x v="0"/>
    <x v="9"/>
    <x v="3"/>
    <x v="12"/>
    <x v="1"/>
    <n v="1.401"/>
  </r>
  <r>
    <x v="4"/>
    <x v="0"/>
    <x v="9"/>
    <x v="4"/>
    <x v="6"/>
    <x v="1"/>
    <n v="17.933299729883966"/>
  </r>
  <r>
    <x v="4"/>
    <x v="0"/>
    <x v="9"/>
    <x v="4"/>
    <x v="7"/>
    <x v="1"/>
    <n v="7.7480000000000002"/>
  </r>
  <r>
    <x v="4"/>
    <x v="0"/>
    <x v="9"/>
    <x v="4"/>
    <x v="8"/>
    <x v="1"/>
    <n v="2.78"/>
  </r>
  <r>
    <x v="4"/>
    <x v="0"/>
    <x v="9"/>
    <x v="4"/>
    <x v="10"/>
    <x v="1"/>
    <n v="0.19800000000000001"/>
  </r>
  <r>
    <x v="4"/>
    <x v="0"/>
    <x v="9"/>
    <x v="4"/>
    <x v="12"/>
    <x v="1"/>
    <n v="0.35599999999999998"/>
  </r>
  <r>
    <x v="4"/>
    <x v="0"/>
    <x v="9"/>
    <x v="5"/>
    <x v="6"/>
    <x v="1"/>
    <n v="26.05666934986813"/>
  </r>
  <r>
    <x v="4"/>
    <x v="0"/>
    <x v="9"/>
    <x v="5"/>
    <x v="7"/>
    <x v="1"/>
    <n v="5.4420000000000002"/>
  </r>
  <r>
    <x v="4"/>
    <x v="0"/>
    <x v="9"/>
    <x v="5"/>
    <x v="8"/>
    <x v="1"/>
    <n v="1.24"/>
  </r>
  <r>
    <x v="4"/>
    <x v="0"/>
    <x v="9"/>
    <x v="5"/>
    <x v="10"/>
    <x v="1"/>
    <n v="8.5999999999999993E-2"/>
  </r>
  <r>
    <x v="4"/>
    <x v="0"/>
    <x v="9"/>
    <x v="5"/>
    <x v="12"/>
    <x v="1"/>
    <n v="0.35600000000000004"/>
  </r>
  <r>
    <x v="4"/>
    <x v="0"/>
    <x v="9"/>
    <x v="6"/>
    <x v="6"/>
    <x v="1"/>
    <n v="38.062126659344116"/>
  </r>
  <r>
    <x v="4"/>
    <x v="0"/>
    <x v="9"/>
    <x v="6"/>
    <x v="7"/>
    <x v="1"/>
    <n v="15.892866189060907"/>
  </r>
  <r>
    <x v="4"/>
    <x v="0"/>
    <x v="9"/>
    <x v="6"/>
    <x v="8"/>
    <x v="1"/>
    <n v="8.3699999999999992"/>
  </r>
  <r>
    <x v="4"/>
    <x v="0"/>
    <x v="9"/>
    <x v="6"/>
    <x v="10"/>
    <x v="1"/>
    <n v="0.66100000000000003"/>
  </r>
  <r>
    <x v="4"/>
    <x v="0"/>
    <x v="9"/>
    <x v="6"/>
    <x v="13"/>
    <x v="1"/>
    <n v="1.7348680949496063E-2"/>
  </r>
  <r>
    <x v="4"/>
    <x v="0"/>
    <x v="9"/>
    <x v="6"/>
    <x v="12"/>
    <x v="1"/>
    <n v="1.9374003215695197"/>
  </r>
  <r>
    <x v="4"/>
    <x v="0"/>
    <x v="9"/>
    <x v="7"/>
    <x v="6"/>
    <x v="1"/>
    <n v="17.307043695586501"/>
  </r>
  <r>
    <x v="4"/>
    <x v="0"/>
    <x v="9"/>
    <x v="7"/>
    <x v="7"/>
    <x v="1"/>
    <n v="28.407999999999998"/>
  </r>
  <r>
    <x v="4"/>
    <x v="0"/>
    <x v="9"/>
    <x v="7"/>
    <x v="8"/>
    <x v="1"/>
    <n v="9.3759999999999994"/>
  </r>
  <r>
    <x v="4"/>
    <x v="0"/>
    <x v="9"/>
    <x v="7"/>
    <x v="10"/>
    <x v="1"/>
    <n v="6.8000000000000005E-2"/>
  </r>
  <r>
    <x v="4"/>
    <x v="0"/>
    <x v="9"/>
    <x v="7"/>
    <x v="11"/>
    <x v="1"/>
    <n v="2.2970000000000002"/>
  </r>
  <r>
    <x v="4"/>
    <x v="0"/>
    <x v="9"/>
    <x v="7"/>
    <x v="12"/>
    <x v="1"/>
    <n v="0.6419999999999999"/>
  </r>
  <r>
    <x v="4"/>
    <x v="0"/>
    <x v="9"/>
    <x v="8"/>
    <x v="6"/>
    <x v="1"/>
    <n v="10.051621344438576"/>
  </r>
  <r>
    <x v="4"/>
    <x v="0"/>
    <x v="9"/>
    <x v="8"/>
    <x v="7"/>
    <x v="1"/>
    <n v="48.540999999999997"/>
  </r>
  <r>
    <x v="4"/>
    <x v="0"/>
    <x v="9"/>
    <x v="8"/>
    <x v="8"/>
    <x v="1"/>
    <n v="6.4219999999999997"/>
  </r>
  <r>
    <x v="4"/>
    <x v="0"/>
    <x v="9"/>
    <x v="8"/>
    <x v="13"/>
    <x v="1"/>
    <n v="9.9419551509583676E-2"/>
  </r>
  <r>
    <x v="4"/>
    <x v="0"/>
    <x v="9"/>
    <x v="8"/>
    <x v="12"/>
    <x v="1"/>
    <n v="0.54400000000000004"/>
  </r>
  <r>
    <x v="4"/>
    <x v="0"/>
    <x v="9"/>
    <x v="9"/>
    <x v="6"/>
    <x v="1"/>
    <n v="11.435005660911408"/>
  </r>
  <r>
    <x v="4"/>
    <x v="0"/>
    <x v="9"/>
    <x v="9"/>
    <x v="7"/>
    <x v="1"/>
    <n v="21.914000000000001"/>
  </r>
  <r>
    <x v="4"/>
    <x v="0"/>
    <x v="9"/>
    <x v="9"/>
    <x v="8"/>
    <x v="1"/>
    <n v="1.7370000000000001"/>
  </r>
  <r>
    <x v="4"/>
    <x v="0"/>
    <x v="9"/>
    <x v="9"/>
    <x v="9"/>
    <x v="1"/>
    <n v="0.01"/>
  </r>
  <r>
    <x v="4"/>
    <x v="0"/>
    <x v="9"/>
    <x v="9"/>
    <x v="10"/>
    <x v="1"/>
    <n v="0.13700000000000001"/>
  </r>
  <r>
    <x v="4"/>
    <x v="0"/>
    <x v="9"/>
    <x v="9"/>
    <x v="12"/>
    <x v="1"/>
    <n v="0.39800000000000002"/>
  </r>
  <r>
    <x v="4"/>
    <x v="0"/>
    <x v="10"/>
    <x v="0"/>
    <x v="6"/>
    <x v="1"/>
    <n v="0.54210959999999997"/>
  </r>
  <r>
    <x v="4"/>
    <x v="0"/>
    <x v="10"/>
    <x v="0"/>
    <x v="7"/>
    <x v="1"/>
    <n v="23.761000000000003"/>
  </r>
  <r>
    <x v="4"/>
    <x v="0"/>
    <x v="10"/>
    <x v="0"/>
    <x v="8"/>
    <x v="1"/>
    <n v="1.8740000000000001"/>
  </r>
  <r>
    <x v="4"/>
    <x v="0"/>
    <x v="10"/>
    <x v="0"/>
    <x v="10"/>
    <x v="1"/>
    <n v="1.2080000000000002"/>
  </r>
  <r>
    <x v="4"/>
    <x v="0"/>
    <x v="10"/>
    <x v="0"/>
    <x v="12"/>
    <x v="1"/>
    <n v="0.69299999999999995"/>
  </r>
  <r>
    <x v="4"/>
    <x v="0"/>
    <x v="10"/>
    <x v="1"/>
    <x v="6"/>
    <x v="1"/>
    <n v="2.2126872010519092"/>
  </r>
  <r>
    <x v="4"/>
    <x v="0"/>
    <x v="10"/>
    <x v="1"/>
    <x v="7"/>
    <x v="1"/>
    <n v="27.617000000000001"/>
  </r>
  <r>
    <x v="4"/>
    <x v="0"/>
    <x v="10"/>
    <x v="1"/>
    <x v="8"/>
    <x v="1"/>
    <n v="0.17"/>
  </r>
  <r>
    <x v="4"/>
    <x v="0"/>
    <x v="10"/>
    <x v="1"/>
    <x v="10"/>
    <x v="1"/>
    <n v="3.3451"/>
  </r>
  <r>
    <x v="4"/>
    <x v="0"/>
    <x v="10"/>
    <x v="1"/>
    <x v="12"/>
    <x v="1"/>
    <n v="0.39820000000000005"/>
  </r>
  <r>
    <x v="4"/>
    <x v="0"/>
    <x v="10"/>
    <x v="2"/>
    <x v="6"/>
    <x v="1"/>
    <n v="12.475099999999999"/>
  </r>
  <r>
    <x v="4"/>
    <x v="0"/>
    <x v="10"/>
    <x v="2"/>
    <x v="7"/>
    <x v="1"/>
    <n v="7.7140000000000004"/>
  </r>
  <r>
    <x v="4"/>
    <x v="0"/>
    <x v="10"/>
    <x v="2"/>
    <x v="8"/>
    <x v="1"/>
    <n v="3.113"/>
  </r>
  <r>
    <x v="4"/>
    <x v="0"/>
    <x v="10"/>
    <x v="2"/>
    <x v="10"/>
    <x v="1"/>
    <n v="7.2199999999999986E-2"/>
  </r>
  <r>
    <x v="4"/>
    <x v="0"/>
    <x v="10"/>
    <x v="2"/>
    <x v="13"/>
    <x v="1"/>
    <n v="0.34553"/>
  </r>
  <r>
    <x v="4"/>
    <x v="0"/>
    <x v="10"/>
    <x v="2"/>
    <x v="12"/>
    <x v="1"/>
    <n v="2.4279999999999999"/>
  </r>
  <r>
    <x v="4"/>
    <x v="0"/>
    <x v="10"/>
    <x v="3"/>
    <x v="6"/>
    <x v="1"/>
    <n v="2.9130000000000003"/>
  </r>
  <r>
    <x v="4"/>
    <x v="0"/>
    <x v="10"/>
    <x v="3"/>
    <x v="7"/>
    <x v="1"/>
    <n v="3.488"/>
  </r>
  <r>
    <x v="4"/>
    <x v="0"/>
    <x v="10"/>
    <x v="3"/>
    <x v="8"/>
    <x v="1"/>
    <n v="1.91"/>
  </r>
  <r>
    <x v="4"/>
    <x v="0"/>
    <x v="10"/>
    <x v="3"/>
    <x v="10"/>
    <x v="1"/>
    <n v="0.77200000000000002"/>
  </r>
  <r>
    <x v="4"/>
    <x v="0"/>
    <x v="10"/>
    <x v="3"/>
    <x v="12"/>
    <x v="1"/>
    <n v="0.9930000000000001"/>
  </r>
  <r>
    <x v="4"/>
    <x v="0"/>
    <x v="10"/>
    <x v="4"/>
    <x v="6"/>
    <x v="1"/>
    <n v="17.351749500350849"/>
  </r>
  <r>
    <x v="4"/>
    <x v="0"/>
    <x v="10"/>
    <x v="4"/>
    <x v="7"/>
    <x v="1"/>
    <n v="9.6260000000000012"/>
  </r>
  <r>
    <x v="4"/>
    <x v="0"/>
    <x v="10"/>
    <x v="4"/>
    <x v="8"/>
    <x v="1"/>
    <n v="4.53"/>
  </r>
  <r>
    <x v="4"/>
    <x v="0"/>
    <x v="10"/>
    <x v="4"/>
    <x v="10"/>
    <x v="1"/>
    <n v="6.0000000000000001E-3"/>
  </r>
  <r>
    <x v="4"/>
    <x v="0"/>
    <x v="10"/>
    <x v="4"/>
    <x v="12"/>
    <x v="1"/>
    <n v="0.22"/>
  </r>
  <r>
    <x v="4"/>
    <x v="0"/>
    <x v="10"/>
    <x v="5"/>
    <x v="6"/>
    <x v="1"/>
    <n v="7.3849839723982695"/>
  </r>
  <r>
    <x v="4"/>
    <x v="0"/>
    <x v="10"/>
    <x v="5"/>
    <x v="7"/>
    <x v="1"/>
    <n v="2.4190000000000005"/>
  </r>
  <r>
    <x v="4"/>
    <x v="0"/>
    <x v="10"/>
    <x v="5"/>
    <x v="8"/>
    <x v="1"/>
    <n v="0.94599999999999995"/>
  </r>
  <r>
    <x v="4"/>
    <x v="0"/>
    <x v="10"/>
    <x v="5"/>
    <x v="10"/>
    <x v="1"/>
    <n v="1.9E-2"/>
  </r>
  <r>
    <x v="4"/>
    <x v="0"/>
    <x v="10"/>
    <x v="5"/>
    <x v="12"/>
    <x v="1"/>
    <n v="0.27200000000000002"/>
  </r>
  <r>
    <x v="4"/>
    <x v="0"/>
    <x v="10"/>
    <x v="6"/>
    <x v="6"/>
    <x v="1"/>
    <n v="49.040636499298166"/>
  </r>
  <r>
    <x v="4"/>
    <x v="0"/>
    <x v="10"/>
    <x v="6"/>
    <x v="7"/>
    <x v="1"/>
    <n v="30.710512104768871"/>
  </r>
  <r>
    <x v="4"/>
    <x v="0"/>
    <x v="10"/>
    <x v="6"/>
    <x v="8"/>
    <x v="1"/>
    <n v="5.9160000000000004"/>
  </r>
  <r>
    <x v="4"/>
    <x v="0"/>
    <x v="10"/>
    <x v="6"/>
    <x v="10"/>
    <x v="1"/>
    <n v="6.5775288974067203E-2"/>
  </r>
  <r>
    <x v="4"/>
    <x v="0"/>
    <x v="10"/>
    <x v="6"/>
    <x v="13"/>
    <x v="1"/>
    <n v="3.0422782586877431E-2"/>
  </r>
  <r>
    <x v="4"/>
    <x v="0"/>
    <x v="10"/>
    <x v="6"/>
    <x v="12"/>
    <x v="1"/>
    <n v="1.2421990653391777"/>
  </r>
  <r>
    <x v="4"/>
    <x v="0"/>
    <x v="10"/>
    <x v="7"/>
    <x v="6"/>
    <x v="1"/>
    <n v="27.292744674965419"/>
  </r>
  <r>
    <x v="4"/>
    <x v="0"/>
    <x v="10"/>
    <x v="7"/>
    <x v="7"/>
    <x v="1"/>
    <n v="32.381000000000007"/>
  </r>
  <r>
    <x v="4"/>
    <x v="0"/>
    <x v="10"/>
    <x v="7"/>
    <x v="8"/>
    <x v="1"/>
    <n v="6.3070000000000004"/>
  </r>
  <r>
    <x v="4"/>
    <x v="0"/>
    <x v="10"/>
    <x v="7"/>
    <x v="10"/>
    <x v="1"/>
    <n v="1.1887541537923392"/>
  </r>
  <r>
    <x v="4"/>
    <x v="0"/>
    <x v="10"/>
    <x v="7"/>
    <x v="13"/>
    <x v="1"/>
    <n v="0.25638492499085253"/>
  </r>
  <r>
    <x v="4"/>
    <x v="0"/>
    <x v="10"/>
    <x v="7"/>
    <x v="12"/>
    <x v="1"/>
    <n v="0.312"/>
  </r>
  <r>
    <x v="4"/>
    <x v="0"/>
    <x v="10"/>
    <x v="8"/>
    <x v="6"/>
    <x v="1"/>
    <n v="13.986816321022083"/>
  </r>
  <r>
    <x v="4"/>
    <x v="0"/>
    <x v="10"/>
    <x v="8"/>
    <x v="7"/>
    <x v="1"/>
    <n v="61.161000000000008"/>
  </r>
  <r>
    <x v="4"/>
    <x v="0"/>
    <x v="10"/>
    <x v="8"/>
    <x v="8"/>
    <x v="1"/>
    <n v="4.891"/>
  </r>
  <r>
    <x v="4"/>
    <x v="0"/>
    <x v="10"/>
    <x v="8"/>
    <x v="10"/>
    <x v="1"/>
    <n v="6.5000000000000002E-2"/>
  </r>
  <r>
    <x v="4"/>
    <x v="0"/>
    <x v="10"/>
    <x v="8"/>
    <x v="13"/>
    <x v="1"/>
    <n v="7.2539919645616555E-2"/>
  </r>
  <r>
    <x v="4"/>
    <x v="0"/>
    <x v="10"/>
    <x v="8"/>
    <x v="12"/>
    <x v="1"/>
    <n v="0.29400000000000004"/>
  </r>
  <r>
    <x v="4"/>
    <x v="0"/>
    <x v="10"/>
    <x v="9"/>
    <x v="6"/>
    <x v="1"/>
    <n v="4.3953950908829853"/>
  </r>
  <r>
    <x v="4"/>
    <x v="0"/>
    <x v="10"/>
    <x v="9"/>
    <x v="7"/>
    <x v="1"/>
    <n v="18.707000000000001"/>
  </r>
  <r>
    <x v="4"/>
    <x v="0"/>
    <x v="10"/>
    <x v="9"/>
    <x v="8"/>
    <x v="1"/>
    <n v="5.04"/>
  </r>
  <r>
    <x v="4"/>
    <x v="0"/>
    <x v="10"/>
    <x v="9"/>
    <x v="10"/>
    <x v="1"/>
    <n v="0.318"/>
  </r>
  <r>
    <x v="4"/>
    <x v="0"/>
    <x v="10"/>
    <x v="9"/>
    <x v="12"/>
    <x v="1"/>
    <n v="1.0499078218536033"/>
  </r>
  <r>
    <x v="4"/>
    <x v="0"/>
    <x v="11"/>
    <x v="0"/>
    <x v="6"/>
    <x v="1"/>
    <n v="0.15614159999999999"/>
  </r>
  <r>
    <x v="4"/>
    <x v="0"/>
    <x v="11"/>
    <x v="0"/>
    <x v="7"/>
    <x v="1"/>
    <n v="13.259999999999998"/>
  </r>
  <r>
    <x v="4"/>
    <x v="0"/>
    <x v="11"/>
    <x v="0"/>
    <x v="8"/>
    <x v="1"/>
    <n v="0.12"/>
  </r>
  <r>
    <x v="4"/>
    <x v="0"/>
    <x v="11"/>
    <x v="0"/>
    <x v="10"/>
    <x v="1"/>
    <n v="0.875"/>
  </r>
  <r>
    <x v="4"/>
    <x v="0"/>
    <x v="11"/>
    <x v="0"/>
    <x v="12"/>
    <x v="1"/>
    <n v="0.59299999999999997"/>
  </r>
  <r>
    <x v="4"/>
    <x v="0"/>
    <x v="11"/>
    <x v="1"/>
    <x v="6"/>
    <x v="1"/>
    <n v="2.450761140405596"/>
  </r>
  <r>
    <x v="4"/>
    <x v="0"/>
    <x v="11"/>
    <x v="1"/>
    <x v="7"/>
    <x v="1"/>
    <n v="18.864999999999998"/>
  </r>
  <r>
    <x v="4"/>
    <x v="0"/>
    <x v="11"/>
    <x v="1"/>
    <x v="8"/>
    <x v="1"/>
    <n v="0.66"/>
  </r>
  <r>
    <x v="4"/>
    <x v="0"/>
    <x v="11"/>
    <x v="1"/>
    <x v="10"/>
    <x v="1"/>
    <n v="8.8582999999999998"/>
  </r>
  <r>
    <x v="4"/>
    <x v="0"/>
    <x v="11"/>
    <x v="1"/>
    <x v="12"/>
    <x v="1"/>
    <n v="0.65670000000000006"/>
  </r>
  <r>
    <x v="4"/>
    <x v="0"/>
    <x v="11"/>
    <x v="2"/>
    <x v="6"/>
    <x v="1"/>
    <n v="19.820900000000005"/>
  </r>
  <r>
    <x v="4"/>
    <x v="0"/>
    <x v="11"/>
    <x v="2"/>
    <x v="7"/>
    <x v="1"/>
    <n v="6.8650000000000002"/>
  </r>
  <r>
    <x v="4"/>
    <x v="0"/>
    <x v="11"/>
    <x v="2"/>
    <x v="8"/>
    <x v="1"/>
    <n v="0.27"/>
  </r>
  <r>
    <x v="4"/>
    <x v="0"/>
    <x v="11"/>
    <x v="2"/>
    <x v="10"/>
    <x v="1"/>
    <n v="1.3299999999999999E-2"/>
  </r>
  <r>
    <x v="4"/>
    <x v="0"/>
    <x v="11"/>
    <x v="2"/>
    <x v="13"/>
    <x v="1"/>
    <n v="0.62132000000000009"/>
  </r>
  <r>
    <x v="4"/>
    <x v="0"/>
    <x v="11"/>
    <x v="2"/>
    <x v="12"/>
    <x v="1"/>
    <n v="0.88400000000000012"/>
  </r>
  <r>
    <x v="4"/>
    <x v="0"/>
    <x v="11"/>
    <x v="3"/>
    <x v="6"/>
    <x v="1"/>
    <n v="6.5839999999999996"/>
  </r>
  <r>
    <x v="4"/>
    <x v="0"/>
    <x v="11"/>
    <x v="3"/>
    <x v="7"/>
    <x v="1"/>
    <n v="1.9509999999999998"/>
  </r>
  <r>
    <x v="4"/>
    <x v="0"/>
    <x v="11"/>
    <x v="3"/>
    <x v="8"/>
    <x v="1"/>
    <n v="2.4500000000000002"/>
  </r>
  <r>
    <x v="4"/>
    <x v="0"/>
    <x v="11"/>
    <x v="3"/>
    <x v="10"/>
    <x v="1"/>
    <n v="0.10200000000000001"/>
  </r>
  <r>
    <x v="4"/>
    <x v="0"/>
    <x v="11"/>
    <x v="3"/>
    <x v="12"/>
    <x v="1"/>
    <n v="1.3220000000000001"/>
  </r>
  <r>
    <x v="4"/>
    <x v="0"/>
    <x v="11"/>
    <x v="4"/>
    <x v="6"/>
    <x v="1"/>
    <n v="20.428577551810427"/>
  </r>
  <r>
    <x v="4"/>
    <x v="0"/>
    <x v="11"/>
    <x v="4"/>
    <x v="7"/>
    <x v="1"/>
    <n v="4.2990000000000004"/>
  </r>
  <r>
    <x v="4"/>
    <x v="0"/>
    <x v="11"/>
    <x v="4"/>
    <x v="8"/>
    <x v="1"/>
    <n v="6.18"/>
  </r>
  <r>
    <x v="4"/>
    <x v="0"/>
    <x v="11"/>
    <x v="4"/>
    <x v="10"/>
    <x v="1"/>
    <n v="1.4779999999999998"/>
  </r>
  <r>
    <x v="4"/>
    <x v="0"/>
    <x v="11"/>
    <x v="4"/>
    <x v="12"/>
    <x v="1"/>
    <n v="0.69000000000000006"/>
  </r>
  <r>
    <x v="4"/>
    <x v="0"/>
    <x v="11"/>
    <x v="5"/>
    <x v="6"/>
    <x v="1"/>
    <n v="43.4309121796867"/>
  </r>
  <r>
    <x v="4"/>
    <x v="0"/>
    <x v="11"/>
    <x v="5"/>
    <x v="7"/>
    <x v="1"/>
    <n v="5.3920000000000003"/>
  </r>
  <r>
    <x v="4"/>
    <x v="0"/>
    <x v="11"/>
    <x v="5"/>
    <x v="8"/>
    <x v="1"/>
    <n v="3.3719999999999999"/>
  </r>
  <r>
    <x v="4"/>
    <x v="0"/>
    <x v="11"/>
    <x v="5"/>
    <x v="10"/>
    <x v="1"/>
    <n v="5.0000000000000001E-3"/>
  </r>
  <r>
    <x v="4"/>
    <x v="0"/>
    <x v="11"/>
    <x v="5"/>
    <x v="13"/>
    <x v="1"/>
    <n v="8.1000000000000003E-2"/>
  </r>
  <r>
    <x v="4"/>
    <x v="0"/>
    <x v="11"/>
    <x v="5"/>
    <x v="12"/>
    <x v="1"/>
    <n v="0.18900000000000003"/>
  </r>
  <r>
    <x v="4"/>
    <x v="0"/>
    <x v="11"/>
    <x v="6"/>
    <x v="6"/>
    <x v="1"/>
    <n v="37.483487638900847"/>
  </r>
  <r>
    <x v="4"/>
    <x v="0"/>
    <x v="11"/>
    <x v="6"/>
    <x v="7"/>
    <x v="1"/>
    <n v="16.295389714150438"/>
  </r>
  <r>
    <x v="4"/>
    <x v="0"/>
    <x v="11"/>
    <x v="6"/>
    <x v="8"/>
    <x v="1"/>
    <n v="7.2360000000000007"/>
  </r>
  <r>
    <x v="4"/>
    <x v="0"/>
    <x v="11"/>
    <x v="6"/>
    <x v="13"/>
    <x v="1"/>
    <n v="4.6967257112184649E-2"/>
  </r>
  <r>
    <x v="4"/>
    <x v="0"/>
    <x v="11"/>
    <x v="6"/>
    <x v="12"/>
    <x v="1"/>
    <n v="0.2711824397265204"/>
  </r>
  <r>
    <x v="4"/>
    <x v="0"/>
    <x v="11"/>
    <x v="7"/>
    <x v="6"/>
    <x v="1"/>
    <n v="18.207548794599806"/>
  </r>
  <r>
    <x v="4"/>
    <x v="0"/>
    <x v="11"/>
    <x v="7"/>
    <x v="7"/>
    <x v="1"/>
    <n v="36.33"/>
  </r>
  <r>
    <x v="4"/>
    <x v="0"/>
    <x v="11"/>
    <x v="7"/>
    <x v="8"/>
    <x v="1"/>
    <n v="12.632"/>
  </r>
  <r>
    <x v="4"/>
    <x v="0"/>
    <x v="11"/>
    <x v="7"/>
    <x v="10"/>
    <x v="1"/>
    <n v="0.16199999999999998"/>
  </r>
  <r>
    <x v="4"/>
    <x v="0"/>
    <x v="11"/>
    <x v="7"/>
    <x v="13"/>
    <x v="1"/>
    <n v="6.2792352777002514E-2"/>
  </r>
  <r>
    <x v="4"/>
    <x v="0"/>
    <x v="11"/>
    <x v="7"/>
    <x v="11"/>
    <x v="1"/>
    <n v="0.51800000000000002"/>
  </r>
  <r>
    <x v="4"/>
    <x v="0"/>
    <x v="11"/>
    <x v="7"/>
    <x v="12"/>
    <x v="1"/>
    <n v="0.93799999999999994"/>
  </r>
  <r>
    <x v="4"/>
    <x v="0"/>
    <x v="11"/>
    <x v="8"/>
    <x v="6"/>
    <x v="1"/>
    <n v="19.460426150014491"/>
  </r>
  <r>
    <x v="4"/>
    <x v="0"/>
    <x v="11"/>
    <x v="8"/>
    <x v="7"/>
    <x v="1"/>
    <n v="51.085000000000001"/>
  </r>
  <r>
    <x v="4"/>
    <x v="0"/>
    <x v="11"/>
    <x v="8"/>
    <x v="8"/>
    <x v="1"/>
    <n v="8.7029999999999994"/>
  </r>
  <r>
    <x v="4"/>
    <x v="0"/>
    <x v="11"/>
    <x v="8"/>
    <x v="10"/>
    <x v="1"/>
    <n v="0.2"/>
  </r>
  <r>
    <x v="4"/>
    <x v="0"/>
    <x v="11"/>
    <x v="8"/>
    <x v="13"/>
    <x v="1"/>
    <n v="0.08"/>
  </r>
  <r>
    <x v="4"/>
    <x v="0"/>
    <x v="11"/>
    <x v="8"/>
    <x v="12"/>
    <x v="1"/>
    <n v="0.66099999999999992"/>
  </r>
  <r>
    <x v="4"/>
    <x v="0"/>
    <x v="11"/>
    <x v="9"/>
    <x v="6"/>
    <x v="1"/>
    <n v="1.1826390411673722"/>
  </r>
  <r>
    <x v="4"/>
    <x v="0"/>
    <x v="11"/>
    <x v="9"/>
    <x v="7"/>
    <x v="1"/>
    <n v="13.093"/>
  </r>
  <r>
    <x v="4"/>
    <x v="0"/>
    <x v="11"/>
    <x v="9"/>
    <x v="8"/>
    <x v="1"/>
    <n v="3.0209999999999999"/>
  </r>
  <r>
    <x v="4"/>
    <x v="0"/>
    <x v="11"/>
    <x v="9"/>
    <x v="10"/>
    <x v="1"/>
    <n v="0.38500000000000001"/>
  </r>
  <r>
    <x v="4"/>
    <x v="0"/>
    <x v="11"/>
    <x v="9"/>
    <x v="12"/>
    <x v="1"/>
    <n v="0.441"/>
  </r>
  <r>
    <x v="5"/>
    <x v="0"/>
    <x v="0"/>
    <x v="0"/>
    <x v="6"/>
    <x v="1"/>
    <n v="4.8860040000000007"/>
  </r>
  <r>
    <x v="5"/>
    <x v="0"/>
    <x v="0"/>
    <x v="0"/>
    <x v="7"/>
    <x v="1"/>
    <n v="6.7860000000000005"/>
  </r>
  <r>
    <x v="5"/>
    <x v="0"/>
    <x v="0"/>
    <x v="0"/>
    <x v="10"/>
    <x v="1"/>
    <n v="1E-3"/>
  </r>
  <r>
    <x v="5"/>
    <x v="0"/>
    <x v="0"/>
    <x v="0"/>
    <x v="12"/>
    <x v="1"/>
    <n v="0.42500000000000004"/>
  </r>
  <r>
    <x v="5"/>
    <x v="0"/>
    <x v="0"/>
    <x v="1"/>
    <x v="6"/>
    <x v="1"/>
    <n v="223.52867198537922"/>
  </r>
  <r>
    <x v="5"/>
    <x v="0"/>
    <x v="0"/>
    <x v="1"/>
    <x v="7"/>
    <x v="1"/>
    <n v="4.2649999999999997"/>
  </r>
  <r>
    <x v="5"/>
    <x v="0"/>
    <x v="0"/>
    <x v="1"/>
    <x v="12"/>
    <x v="1"/>
    <n v="9.5700000000000007E-2"/>
  </r>
  <r>
    <x v="5"/>
    <x v="0"/>
    <x v="0"/>
    <x v="2"/>
    <x v="6"/>
    <x v="1"/>
    <n v="44.433399999999999"/>
  </r>
  <r>
    <x v="5"/>
    <x v="0"/>
    <x v="0"/>
    <x v="2"/>
    <x v="7"/>
    <x v="1"/>
    <n v="7.7569999999999997"/>
  </r>
  <r>
    <x v="5"/>
    <x v="0"/>
    <x v="0"/>
    <x v="2"/>
    <x v="10"/>
    <x v="1"/>
    <n v="0.25840000000000002"/>
  </r>
  <r>
    <x v="5"/>
    <x v="0"/>
    <x v="0"/>
    <x v="2"/>
    <x v="12"/>
    <x v="1"/>
    <n v="0.11299999999999999"/>
  </r>
  <r>
    <x v="5"/>
    <x v="0"/>
    <x v="0"/>
    <x v="3"/>
    <x v="6"/>
    <x v="1"/>
    <n v="138.887"/>
  </r>
  <r>
    <x v="5"/>
    <x v="0"/>
    <x v="0"/>
    <x v="3"/>
    <x v="7"/>
    <x v="1"/>
    <n v="4.3609999999999998"/>
  </r>
  <r>
    <x v="5"/>
    <x v="0"/>
    <x v="0"/>
    <x v="3"/>
    <x v="10"/>
    <x v="1"/>
    <n v="0.15"/>
  </r>
  <r>
    <x v="5"/>
    <x v="0"/>
    <x v="0"/>
    <x v="3"/>
    <x v="12"/>
    <x v="1"/>
    <n v="1.8259999999999998"/>
  </r>
  <r>
    <x v="5"/>
    <x v="0"/>
    <x v="0"/>
    <x v="4"/>
    <x v="6"/>
    <x v="1"/>
    <n v="53.259224695101942"/>
  </r>
  <r>
    <x v="5"/>
    <x v="0"/>
    <x v="0"/>
    <x v="4"/>
    <x v="7"/>
    <x v="1"/>
    <n v="0.32600000000000001"/>
  </r>
  <r>
    <x v="5"/>
    <x v="0"/>
    <x v="0"/>
    <x v="4"/>
    <x v="10"/>
    <x v="1"/>
    <n v="0.2"/>
  </r>
  <r>
    <x v="5"/>
    <x v="0"/>
    <x v="0"/>
    <x v="4"/>
    <x v="12"/>
    <x v="1"/>
    <n v="1.2170000000000001"/>
  </r>
  <r>
    <x v="5"/>
    <x v="0"/>
    <x v="0"/>
    <x v="5"/>
    <x v="6"/>
    <x v="1"/>
    <n v="110.7126552674452"/>
  </r>
  <r>
    <x v="5"/>
    <x v="0"/>
    <x v="0"/>
    <x v="5"/>
    <x v="7"/>
    <x v="1"/>
    <n v="2.0369999999999999"/>
  </r>
  <r>
    <x v="5"/>
    <x v="0"/>
    <x v="0"/>
    <x v="5"/>
    <x v="12"/>
    <x v="1"/>
    <n v="1.2390000000000001"/>
  </r>
  <r>
    <x v="5"/>
    <x v="0"/>
    <x v="0"/>
    <x v="6"/>
    <x v="6"/>
    <x v="1"/>
    <n v="376.95447587380141"/>
  </r>
  <r>
    <x v="5"/>
    <x v="0"/>
    <x v="0"/>
    <x v="6"/>
    <x v="7"/>
    <x v="1"/>
    <n v="14.427353963263281"/>
  </r>
  <r>
    <x v="5"/>
    <x v="0"/>
    <x v="0"/>
    <x v="6"/>
    <x v="10"/>
    <x v="1"/>
    <n v="0.22"/>
  </r>
  <r>
    <x v="5"/>
    <x v="0"/>
    <x v="0"/>
    <x v="6"/>
    <x v="12"/>
    <x v="1"/>
    <n v="1.8222291723974215"/>
  </r>
  <r>
    <x v="5"/>
    <x v="0"/>
    <x v="0"/>
    <x v="7"/>
    <x v="6"/>
    <x v="1"/>
    <n v="211.77246607341493"/>
  </r>
  <r>
    <x v="5"/>
    <x v="0"/>
    <x v="0"/>
    <x v="7"/>
    <x v="7"/>
    <x v="1"/>
    <n v="7.9710000000000001"/>
  </r>
  <r>
    <x v="5"/>
    <x v="0"/>
    <x v="0"/>
    <x v="7"/>
    <x v="10"/>
    <x v="1"/>
    <n v="8.4000000000000005E-2"/>
  </r>
  <r>
    <x v="5"/>
    <x v="0"/>
    <x v="0"/>
    <x v="7"/>
    <x v="12"/>
    <x v="1"/>
    <n v="0.3022846586522554"/>
  </r>
  <r>
    <x v="5"/>
    <x v="0"/>
    <x v="0"/>
    <x v="8"/>
    <x v="6"/>
    <x v="1"/>
    <n v="47.386083443591069"/>
  </r>
  <r>
    <x v="5"/>
    <x v="0"/>
    <x v="0"/>
    <x v="8"/>
    <x v="7"/>
    <x v="1"/>
    <n v="9.1929999999999996"/>
  </r>
  <r>
    <x v="5"/>
    <x v="0"/>
    <x v="0"/>
    <x v="8"/>
    <x v="10"/>
    <x v="1"/>
    <n v="1.4779534533537058"/>
  </r>
  <r>
    <x v="5"/>
    <x v="0"/>
    <x v="0"/>
    <x v="8"/>
    <x v="12"/>
    <x v="1"/>
    <n v="1.103"/>
  </r>
  <r>
    <x v="5"/>
    <x v="0"/>
    <x v="0"/>
    <x v="9"/>
    <x v="6"/>
    <x v="1"/>
    <n v="32.743087510555007"/>
  </r>
  <r>
    <x v="5"/>
    <x v="0"/>
    <x v="0"/>
    <x v="9"/>
    <x v="7"/>
    <x v="1"/>
    <n v="11.042"/>
  </r>
  <r>
    <x v="5"/>
    <x v="0"/>
    <x v="0"/>
    <x v="9"/>
    <x v="12"/>
    <x v="1"/>
    <n v="0.71300000000000008"/>
  </r>
  <r>
    <x v="5"/>
    <x v="0"/>
    <x v="1"/>
    <x v="0"/>
    <x v="6"/>
    <x v="1"/>
    <n v="5.5017983999999993"/>
  </r>
  <r>
    <x v="5"/>
    <x v="0"/>
    <x v="1"/>
    <x v="0"/>
    <x v="7"/>
    <x v="1"/>
    <n v="3.5309999999999997"/>
  </r>
  <r>
    <x v="5"/>
    <x v="0"/>
    <x v="1"/>
    <x v="0"/>
    <x v="10"/>
    <x v="1"/>
    <n v="7.5999999999999998E-2"/>
  </r>
  <r>
    <x v="5"/>
    <x v="0"/>
    <x v="1"/>
    <x v="0"/>
    <x v="13"/>
    <x v="1"/>
    <n v="0.12852"/>
  </r>
  <r>
    <x v="5"/>
    <x v="0"/>
    <x v="1"/>
    <x v="0"/>
    <x v="12"/>
    <x v="1"/>
    <n v="4.7E-2"/>
  </r>
  <r>
    <x v="5"/>
    <x v="0"/>
    <x v="1"/>
    <x v="1"/>
    <x v="6"/>
    <x v="1"/>
    <n v="253.41570409262545"/>
  </r>
  <r>
    <x v="5"/>
    <x v="0"/>
    <x v="1"/>
    <x v="1"/>
    <x v="7"/>
    <x v="1"/>
    <n v="0.39600000000000002"/>
  </r>
  <r>
    <x v="5"/>
    <x v="0"/>
    <x v="1"/>
    <x v="1"/>
    <x v="10"/>
    <x v="1"/>
    <n v="0.31570000000000004"/>
  </r>
  <r>
    <x v="5"/>
    <x v="0"/>
    <x v="1"/>
    <x v="1"/>
    <x v="12"/>
    <x v="1"/>
    <n v="1.0559999999999998"/>
  </r>
  <r>
    <x v="5"/>
    <x v="0"/>
    <x v="1"/>
    <x v="2"/>
    <x v="6"/>
    <x v="1"/>
    <n v="19.566800000000001"/>
  </r>
  <r>
    <x v="5"/>
    <x v="0"/>
    <x v="1"/>
    <x v="2"/>
    <x v="7"/>
    <x v="1"/>
    <n v="2.19"/>
  </r>
  <r>
    <x v="5"/>
    <x v="0"/>
    <x v="1"/>
    <x v="2"/>
    <x v="10"/>
    <x v="1"/>
    <n v="10.260000000000002"/>
  </r>
  <r>
    <x v="5"/>
    <x v="0"/>
    <x v="1"/>
    <x v="2"/>
    <x v="12"/>
    <x v="1"/>
    <n v="0.249"/>
  </r>
  <r>
    <x v="5"/>
    <x v="0"/>
    <x v="1"/>
    <x v="3"/>
    <x v="6"/>
    <x v="1"/>
    <n v="39.165999999999997"/>
  </r>
  <r>
    <x v="5"/>
    <x v="0"/>
    <x v="1"/>
    <x v="3"/>
    <x v="7"/>
    <x v="1"/>
    <n v="0.41000000000000003"/>
  </r>
  <r>
    <x v="5"/>
    <x v="0"/>
    <x v="1"/>
    <x v="3"/>
    <x v="12"/>
    <x v="1"/>
    <n v="0.50800000000000001"/>
  </r>
  <r>
    <x v="5"/>
    <x v="0"/>
    <x v="1"/>
    <x v="4"/>
    <x v="6"/>
    <x v="1"/>
    <n v="43.770480215147799"/>
  </r>
  <r>
    <x v="5"/>
    <x v="0"/>
    <x v="1"/>
    <x v="4"/>
    <x v="7"/>
    <x v="1"/>
    <n v="0.05"/>
  </r>
  <r>
    <x v="5"/>
    <x v="0"/>
    <x v="1"/>
    <x v="4"/>
    <x v="12"/>
    <x v="1"/>
    <n v="0.20399999999999999"/>
  </r>
  <r>
    <x v="5"/>
    <x v="0"/>
    <x v="1"/>
    <x v="5"/>
    <x v="6"/>
    <x v="1"/>
    <n v="57.422723754910919"/>
  </r>
  <r>
    <x v="5"/>
    <x v="0"/>
    <x v="1"/>
    <x v="5"/>
    <x v="7"/>
    <x v="1"/>
    <n v="2.0539999999999998"/>
  </r>
  <r>
    <x v="5"/>
    <x v="0"/>
    <x v="1"/>
    <x v="5"/>
    <x v="10"/>
    <x v="1"/>
    <n v="2E-3"/>
  </r>
  <r>
    <x v="5"/>
    <x v="0"/>
    <x v="1"/>
    <x v="5"/>
    <x v="12"/>
    <x v="1"/>
    <n v="0.26500000000000001"/>
  </r>
  <r>
    <x v="5"/>
    <x v="0"/>
    <x v="1"/>
    <x v="6"/>
    <x v="6"/>
    <x v="1"/>
    <n v="151.70699999999999"/>
  </r>
  <r>
    <x v="5"/>
    <x v="0"/>
    <x v="1"/>
    <x v="6"/>
    <x v="7"/>
    <x v="1"/>
    <n v="4.5899505128021234"/>
  </r>
  <r>
    <x v="5"/>
    <x v="0"/>
    <x v="1"/>
    <x v="6"/>
    <x v="13"/>
    <x v="1"/>
    <n v="0.64401621293894118"/>
  </r>
  <r>
    <x v="5"/>
    <x v="0"/>
    <x v="1"/>
    <x v="6"/>
    <x v="12"/>
    <x v="1"/>
    <n v="0.67408579690910975"/>
  </r>
  <r>
    <x v="5"/>
    <x v="0"/>
    <x v="1"/>
    <x v="7"/>
    <x v="6"/>
    <x v="1"/>
    <n v="120.94003573718165"/>
  </r>
  <r>
    <x v="5"/>
    <x v="0"/>
    <x v="1"/>
    <x v="7"/>
    <x v="7"/>
    <x v="1"/>
    <n v="3.426065164597949"/>
  </r>
  <r>
    <x v="5"/>
    <x v="0"/>
    <x v="1"/>
    <x v="7"/>
    <x v="10"/>
    <x v="1"/>
    <n v="1.133"/>
  </r>
  <r>
    <x v="5"/>
    <x v="0"/>
    <x v="1"/>
    <x v="7"/>
    <x v="12"/>
    <x v="1"/>
    <n v="0.20698863317973548"/>
  </r>
  <r>
    <x v="5"/>
    <x v="0"/>
    <x v="1"/>
    <x v="8"/>
    <x v="6"/>
    <x v="1"/>
    <n v="75.677499999999995"/>
  </r>
  <r>
    <x v="5"/>
    <x v="0"/>
    <x v="1"/>
    <x v="8"/>
    <x v="7"/>
    <x v="1"/>
    <n v="5.0969999999999995"/>
  </r>
  <r>
    <x v="5"/>
    <x v="0"/>
    <x v="1"/>
    <x v="8"/>
    <x v="10"/>
    <x v="1"/>
    <n v="0.03"/>
  </r>
  <r>
    <x v="5"/>
    <x v="0"/>
    <x v="1"/>
    <x v="8"/>
    <x v="12"/>
    <x v="1"/>
    <n v="0.51300000000000001"/>
  </r>
  <r>
    <x v="5"/>
    <x v="0"/>
    <x v="1"/>
    <x v="9"/>
    <x v="6"/>
    <x v="1"/>
    <n v="24.354000000000003"/>
  </r>
  <r>
    <x v="5"/>
    <x v="0"/>
    <x v="1"/>
    <x v="9"/>
    <x v="7"/>
    <x v="1"/>
    <n v="1.2090000000000001"/>
  </r>
  <r>
    <x v="5"/>
    <x v="0"/>
    <x v="1"/>
    <x v="9"/>
    <x v="12"/>
    <x v="1"/>
    <n v="0.19624945486262535"/>
  </r>
  <r>
    <x v="5"/>
    <x v="0"/>
    <x v="2"/>
    <x v="0"/>
    <x v="6"/>
    <x v="1"/>
    <n v="89.946333600000003"/>
  </r>
  <r>
    <x v="5"/>
    <x v="0"/>
    <x v="2"/>
    <x v="0"/>
    <x v="7"/>
    <x v="1"/>
    <n v="1.8790000000000002"/>
  </r>
  <r>
    <x v="5"/>
    <x v="0"/>
    <x v="2"/>
    <x v="0"/>
    <x v="12"/>
    <x v="1"/>
    <n v="0.13"/>
  </r>
  <r>
    <x v="5"/>
    <x v="0"/>
    <x v="2"/>
    <x v="1"/>
    <x v="6"/>
    <x v="1"/>
    <n v="13.636735202685422"/>
  </r>
  <r>
    <x v="5"/>
    <x v="0"/>
    <x v="2"/>
    <x v="1"/>
    <x v="7"/>
    <x v="1"/>
    <n v="2.895"/>
  </r>
  <r>
    <x v="5"/>
    <x v="0"/>
    <x v="2"/>
    <x v="1"/>
    <x v="10"/>
    <x v="1"/>
    <n v="0.13750000000000001"/>
  </r>
  <r>
    <x v="5"/>
    <x v="0"/>
    <x v="2"/>
    <x v="1"/>
    <x v="12"/>
    <x v="1"/>
    <n v="0.44440000000000007"/>
  </r>
  <r>
    <x v="5"/>
    <x v="0"/>
    <x v="2"/>
    <x v="2"/>
    <x v="6"/>
    <x v="1"/>
    <n v="34.071400000000004"/>
  </r>
  <r>
    <x v="5"/>
    <x v="0"/>
    <x v="2"/>
    <x v="2"/>
    <x v="7"/>
    <x v="1"/>
    <n v="0.76"/>
  </r>
  <r>
    <x v="5"/>
    <x v="0"/>
    <x v="2"/>
    <x v="2"/>
    <x v="10"/>
    <x v="1"/>
    <n v="12.555199999999999"/>
  </r>
  <r>
    <x v="5"/>
    <x v="0"/>
    <x v="2"/>
    <x v="2"/>
    <x v="12"/>
    <x v="1"/>
    <n v="0.33200000000000002"/>
  </r>
  <r>
    <x v="5"/>
    <x v="0"/>
    <x v="2"/>
    <x v="3"/>
    <x v="6"/>
    <x v="1"/>
    <n v="62.977999999999994"/>
  </r>
  <r>
    <x v="5"/>
    <x v="0"/>
    <x v="2"/>
    <x v="3"/>
    <x v="7"/>
    <x v="1"/>
    <n v="0.06"/>
  </r>
  <r>
    <x v="5"/>
    <x v="0"/>
    <x v="2"/>
    <x v="3"/>
    <x v="12"/>
    <x v="1"/>
    <n v="1.7409999999999999"/>
  </r>
  <r>
    <x v="5"/>
    <x v="0"/>
    <x v="2"/>
    <x v="4"/>
    <x v="6"/>
    <x v="1"/>
    <n v="46.180290591200375"/>
  </r>
  <r>
    <x v="5"/>
    <x v="0"/>
    <x v="2"/>
    <x v="4"/>
    <x v="7"/>
    <x v="1"/>
    <n v="0.33300000000000002"/>
  </r>
  <r>
    <x v="5"/>
    <x v="0"/>
    <x v="2"/>
    <x v="4"/>
    <x v="12"/>
    <x v="1"/>
    <n v="1.0569999999999999"/>
  </r>
  <r>
    <x v="5"/>
    <x v="0"/>
    <x v="2"/>
    <x v="5"/>
    <x v="6"/>
    <x v="1"/>
    <n v="102.30750778667682"/>
  </r>
  <r>
    <x v="5"/>
    <x v="0"/>
    <x v="2"/>
    <x v="5"/>
    <x v="7"/>
    <x v="1"/>
    <n v="7.1529999999999996"/>
  </r>
  <r>
    <x v="5"/>
    <x v="0"/>
    <x v="2"/>
    <x v="5"/>
    <x v="10"/>
    <x v="1"/>
    <n v="1E-3"/>
  </r>
  <r>
    <x v="5"/>
    <x v="0"/>
    <x v="2"/>
    <x v="5"/>
    <x v="12"/>
    <x v="1"/>
    <n v="0.21500000000000002"/>
  </r>
  <r>
    <x v="5"/>
    <x v="0"/>
    <x v="2"/>
    <x v="6"/>
    <x v="6"/>
    <x v="1"/>
    <n v="85.376428934811869"/>
  </r>
  <r>
    <x v="5"/>
    <x v="0"/>
    <x v="2"/>
    <x v="6"/>
    <x v="7"/>
    <x v="1"/>
    <n v="7.2585385919425587"/>
  </r>
  <r>
    <x v="5"/>
    <x v="0"/>
    <x v="2"/>
    <x v="6"/>
    <x v="10"/>
    <x v="1"/>
    <n v="0.15"/>
  </r>
  <r>
    <x v="5"/>
    <x v="0"/>
    <x v="2"/>
    <x v="6"/>
    <x v="12"/>
    <x v="1"/>
    <n v="1.1120443906123927"/>
  </r>
  <r>
    <x v="5"/>
    <x v="0"/>
    <x v="2"/>
    <x v="7"/>
    <x v="6"/>
    <x v="1"/>
    <n v="62.320192326118857"/>
  </r>
  <r>
    <x v="5"/>
    <x v="0"/>
    <x v="2"/>
    <x v="7"/>
    <x v="7"/>
    <x v="1"/>
    <n v="5.4768835704778329"/>
  </r>
  <r>
    <x v="5"/>
    <x v="0"/>
    <x v="2"/>
    <x v="7"/>
    <x v="12"/>
    <x v="1"/>
    <n v="0.37217826064226667"/>
  </r>
  <r>
    <x v="5"/>
    <x v="0"/>
    <x v="2"/>
    <x v="8"/>
    <x v="6"/>
    <x v="1"/>
    <n v="58.655999999999992"/>
  </r>
  <r>
    <x v="5"/>
    <x v="0"/>
    <x v="2"/>
    <x v="8"/>
    <x v="7"/>
    <x v="1"/>
    <n v="2.8050000000000002"/>
  </r>
  <r>
    <x v="5"/>
    <x v="0"/>
    <x v="2"/>
    <x v="8"/>
    <x v="10"/>
    <x v="1"/>
    <n v="0.02"/>
  </r>
  <r>
    <x v="5"/>
    <x v="0"/>
    <x v="2"/>
    <x v="8"/>
    <x v="12"/>
    <x v="1"/>
    <n v="0.40300000000000002"/>
  </r>
  <r>
    <x v="5"/>
    <x v="0"/>
    <x v="2"/>
    <x v="9"/>
    <x v="6"/>
    <x v="1"/>
    <n v="13.085071128880374"/>
  </r>
  <r>
    <x v="5"/>
    <x v="0"/>
    <x v="2"/>
    <x v="9"/>
    <x v="7"/>
    <x v="1"/>
    <n v="1.4870000000000001"/>
  </r>
  <r>
    <x v="5"/>
    <x v="0"/>
    <x v="2"/>
    <x v="9"/>
    <x v="12"/>
    <x v="1"/>
    <n v="0.01"/>
  </r>
  <r>
    <x v="5"/>
    <x v="0"/>
    <x v="3"/>
    <x v="0"/>
    <x v="6"/>
    <x v="1"/>
    <n v="43.926667199999997"/>
  </r>
  <r>
    <x v="5"/>
    <x v="0"/>
    <x v="3"/>
    <x v="0"/>
    <x v="7"/>
    <x v="1"/>
    <n v="1.7329999999999999"/>
  </r>
  <r>
    <x v="5"/>
    <x v="0"/>
    <x v="3"/>
    <x v="0"/>
    <x v="10"/>
    <x v="1"/>
    <n v="0.03"/>
  </r>
  <r>
    <x v="5"/>
    <x v="0"/>
    <x v="3"/>
    <x v="0"/>
    <x v="13"/>
    <x v="1"/>
    <n v="0.38556000000000001"/>
  </r>
  <r>
    <x v="5"/>
    <x v="0"/>
    <x v="3"/>
    <x v="0"/>
    <x v="12"/>
    <x v="1"/>
    <n v="1.4E-2"/>
  </r>
  <r>
    <x v="5"/>
    <x v="0"/>
    <x v="3"/>
    <x v="1"/>
    <x v="6"/>
    <x v="1"/>
    <n v="21.466917046281303"/>
  </r>
  <r>
    <x v="5"/>
    <x v="0"/>
    <x v="3"/>
    <x v="1"/>
    <x v="7"/>
    <x v="1"/>
    <n v="0.28499999999999998"/>
  </r>
  <r>
    <x v="5"/>
    <x v="0"/>
    <x v="3"/>
    <x v="1"/>
    <x v="10"/>
    <x v="1"/>
    <n v="4.4000000000000003E-3"/>
  </r>
  <r>
    <x v="5"/>
    <x v="0"/>
    <x v="3"/>
    <x v="1"/>
    <x v="12"/>
    <x v="1"/>
    <n v="0.27500000000000002"/>
  </r>
  <r>
    <x v="5"/>
    <x v="0"/>
    <x v="3"/>
    <x v="2"/>
    <x v="6"/>
    <x v="1"/>
    <n v="29.147800000000004"/>
  </r>
  <r>
    <x v="5"/>
    <x v="0"/>
    <x v="3"/>
    <x v="2"/>
    <x v="7"/>
    <x v="1"/>
    <n v="0.36000000000000004"/>
  </r>
  <r>
    <x v="5"/>
    <x v="0"/>
    <x v="3"/>
    <x v="2"/>
    <x v="12"/>
    <x v="1"/>
    <n v="0.10600000000000001"/>
  </r>
  <r>
    <x v="5"/>
    <x v="0"/>
    <x v="3"/>
    <x v="3"/>
    <x v="6"/>
    <x v="1"/>
    <n v="56.861000000000004"/>
  </r>
  <r>
    <x v="5"/>
    <x v="0"/>
    <x v="3"/>
    <x v="3"/>
    <x v="7"/>
    <x v="1"/>
    <n v="6.0000000000000001E-3"/>
  </r>
  <r>
    <x v="5"/>
    <x v="0"/>
    <x v="3"/>
    <x v="3"/>
    <x v="13"/>
    <x v="1"/>
    <n v="0.11309999999999999"/>
  </r>
  <r>
    <x v="5"/>
    <x v="0"/>
    <x v="3"/>
    <x v="3"/>
    <x v="12"/>
    <x v="1"/>
    <n v="0.214"/>
  </r>
  <r>
    <x v="5"/>
    <x v="0"/>
    <x v="3"/>
    <x v="4"/>
    <x v="6"/>
    <x v="1"/>
    <n v="72.59158935418219"/>
  </r>
  <r>
    <x v="5"/>
    <x v="0"/>
    <x v="3"/>
    <x v="4"/>
    <x v="7"/>
    <x v="1"/>
    <n v="9.0999999999999998E-2"/>
  </r>
  <r>
    <x v="5"/>
    <x v="0"/>
    <x v="3"/>
    <x v="4"/>
    <x v="12"/>
    <x v="1"/>
    <n v="0.29399999999999998"/>
  </r>
  <r>
    <x v="5"/>
    <x v="0"/>
    <x v="3"/>
    <x v="5"/>
    <x v="6"/>
    <x v="1"/>
    <n v="53.346776187256808"/>
  </r>
  <r>
    <x v="5"/>
    <x v="0"/>
    <x v="3"/>
    <x v="5"/>
    <x v="7"/>
    <x v="1"/>
    <n v="1.6890000000000001"/>
  </r>
  <r>
    <x v="5"/>
    <x v="0"/>
    <x v="3"/>
    <x v="5"/>
    <x v="12"/>
    <x v="1"/>
    <n v="0.314"/>
  </r>
  <r>
    <x v="5"/>
    <x v="0"/>
    <x v="3"/>
    <x v="6"/>
    <x v="6"/>
    <x v="1"/>
    <n v="87.608364872441825"/>
  </r>
  <r>
    <x v="5"/>
    <x v="0"/>
    <x v="3"/>
    <x v="6"/>
    <x v="7"/>
    <x v="1"/>
    <n v="1.0564182485166309"/>
  </r>
  <r>
    <x v="5"/>
    <x v="0"/>
    <x v="3"/>
    <x v="6"/>
    <x v="10"/>
    <x v="1"/>
    <n v="2.0861308267792061E-2"/>
  </r>
  <r>
    <x v="5"/>
    <x v="0"/>
    <x v="3"/>
    <x v="6"/>
    <x v="12"/>
    <x v="1"/>
    <n v="5.1353677290105954E-2"/>
  </r>
  <r>
    <x v="5"/>
    <x v="0"/>
    <x v="3"/>
    <x v="7"/>
    <x v="6"/>
    <x v="1"/>
    <n v="12.112499999999999"/>
  </r>
  <r>
    <x v="5"/>
    <x v="0"/>
    <x v="3"/>
    <x v="7"/>
    <x v="7"/>
    <x v="1"/>
    <n v="4.0199999999999996"/>
  </r>
  <r>
    <x v="5"/>
    <x v="0"/>
    <x v="3"/>
    <x v="7"/>
    <x v="12"/>
    <x v="1"/>
    <n v="7.4999999999999997E-2"/>
  </r>
  <r>
    <x v="5"/>
    <x v="0"/>
    <x v="3"/>
    <x v="8"/>
    <x v="6"/>
    <x v="1"/>
    <n v="25.082803355334814"/>
  </r>
  <r>
    <x v="5"/>
    <x v="0"/>
    <x v="3"/>
    <x v="8"/>
    <x v="7"/>
    <x v="1"/>
    <n v="1.5289999999999999"/>
  </r>
  <r>
    <x v="5"/>
    <x v="0"/>
    <x v="3"/>
    <x v="8"/>
    <x v="12"/>
    <x v="1"/>
    <n v="8.1000000000000003E-2"/>
  </r>
  <r>
    <x v="5"/>
    <x v="0"/>
    <x v="3"/>
    <x v="9"/>
    <x v="6"/>
    <x v="1"/>
    <n v="26.318610189146817"/>
  </r>
  <r>
    <x v="5"/>
    <x v="0"/>
    <x v="3"/>
    <x v="9"/>
    <x v="7"/>
    <x v="1"/>
    <n v="1.323"/>
  </r>
  <r>
    <x v="5"/>
    <x v="0"/>
    <x v="3"/>
    <x v="9"/>
    <x v="12"/>
    <x v="1"/>
    <n v="3.9E-2"/>
  </r>
  <r>
    <x v="5"/>
    <x v="0"/>
    <x v="4"/>
    <x v="0"/>
    <x v="6"/>
    <x v="1"/>
    <n v="71.395308"/>
  </r>
  <r>
    <x v="5"/>
    <x v="0"/>
    <x v="4"/>
    <x v="0"/>
    <x v="7"/>
    <x v="1"/>
    <n v="2.2249999999999996"/>
  </r>
  <r>
    <x v="5"/>
    <x v="0"/>
    <x v="4"/>
    <x v="0"/>
    <x v="12"/>
    <x v="1"/>
    <n v="0.01"/>
  </r>
  <r>
    <x v="5"/>
    <x v="0"/>
    <x v="4"/>
    <x v="1"/>
    <x v="6"/>
    <x v="1"/>
    <n v="13.745268910331955"/>
  </r>
  <r>
    <x v="5"/>
    <x v="0"/>
    <x v="4"/>
    <x v="1"/>
    <x v="7"/>
    <x v="1"/>
    <n v="1.1679999999999999"/>
  </r>
  <r>
    <x v="5"/>
    <x v="0"/>
    <x v="4"/>
    <x v="2"/>
    <x v="6"/>
    <x v="1"/>
    <n v="4.4682000000000004"/>
  </r>
  <r>
    <x v="5"/>
    <x v="0"/>
    <x v="4"/>
    <x v="2"/>
    <x v="7"/>
    <x v="1"/>
    <n v="1.927"/>
  </r>
  <r>
    <x v="5"/>
    <x v="0"/>
    <x v="4"/>
    <x v="2"/>
    <x v="12"/>
    <x v="1"/>
    <n v="3.3000000000000002E-2"/>
  </r>
  <r>
    <x v="5"/>
    <x v="0"/>
    <x v="4"/>
    <x v="3"/>
    <x v="6"/>
    <x v="1"/>
    <n v="122.38"/>
  </r>
  <r>
    <x v="5"/>
    <x v="0"/>
    <x v="4"/>
    <x v="3"/>
    <x v="10"/>
    <x v="1"/>
    <n v="4.0000000000000001E-3"/>
  </r>
  <r>
    <x v="5"/>
    <x v="0"/>
    <x v="4"/>
    <x v="3"/>
    <x v="13"/>
    <x v="1"/>
    <n v="0.377"/>
  </r>
  <r>
    <x v="5"/>
    <x v="0"/>
    <x v="4"/>
    <x v="3"/>
    <x v="12"/>
    <x v="1"/>
    <n v="5.5E-2"/>
  </r>
  <r>
    <x v="5"/>
    <x v="0"/>
    <x v="4"/>
    <x v="4"/>
    <x v="6"/>
    <x v="1"/>
    <n v="113.6029574579668"/>
  </r>
  <r>
    <x v="5"/>
    <x v="0"/>
    <x v="4"/>
    <x v="4"/>
    <x v="7"/>
    <x v="1"/>
    <n v="0.01"/>
  </r>
  <r>
    <x v="5"/>
    <x v="0"/>
    <x v="4"/>
    <x v="4"/>
    <x v="10"/>
    <x v="1"/>
    <n v="0.215"/>
  </r>
  <r>
    <x v="5"/>
    <x v="0"/>
    <x v="4"/>
    <x v="4"/>
    <x v="12"/>
    <x v="1"/>
    <n v="3.0000000000000001E-3"/>
  </r>
  <r>
    <x v="5"/>
    <x v="0"/>
    <x v="4"/>
    <x v="5"/>
    <x v="6"/>
    <x v="1"/>
    <n v="43.658181334195667"/>
  </r>
  <r>
    <x v="5"/>
    <x v="0"/>
    <x v="4"/>
    <x v="5"/>
    <x v="7"/>
    <x v="1"/>
    <n v="0.622"/>
  </r>
  <r>
    <x v="5"/>
    <x v="0"/>
    <x v="4"/>
    <x v="5"/>
    <x v="10"/>
    <x v="1"/>
    <n v="0.01"/>
  </r>
  <r>
    <x v="5"/>
    <x v="0"/>
    <x v="4"/>
    <x v="5"/>
    <x v="12"/>
    <x v="1"/>
    <n v="0.20400000000000001"/>
  </r>
  <r>
    <x v="5"/>
    <x v="0"/>
    <x v="4"/>
    <x v="6"/>
    <x v="6"/>
    <x v="1"/>
    <n v="72.895954599895191"/>
  </r>
  <r>
    <x v="5"/>
    <x v="0"/>
    <x v="4"/>
    <x v="6"/>
    <x v="7"/>
    <x v="1"/>
    <n v="3.6597474047904379"/>
  </r>
  <r>
    <x v="5"/>
    <x v="0"/>
    <x v="4"/>
    <x v="6"/>
    <x v="10"/>
    <x v="1"/>
    <n v="0.21199999999999999"/>
  </r>
  <r>
    <x v="5"/>
    <x v="0"/>
    <x v="4"/>
    <x v="6"/>
    <x v="12"/>
    <x v="1"/>
    <n v="8.5224935052721912E-2"/>
  </r>
  <r>
    <x v="5"/>
    <x v="0"/>
    <x v="4"/>
    <x v="7"/>
    <x v="6"/>
    <x v="1"/>
    <n v="37.615008777538165"/>
  </r>
  <r>
    <x v="5"/>
    <x v="0"/>
    <x v="4"/>
    <x v="7"/>
    <x v="7"/>
    <x v="1"/>
    <n v="4.38"/>
  </r>
  <r>
    <x v="5"/>
    <x v="0"/>
    <x v="4"/>
    <x v="7"/>
    <x v="10"/>
    <x v="1"/>
    <n v="1.41"/>
  </r>
  <r>
    <x v="5"/>
    <x v="0"/>
    <x v="4"/>
    <x v="7"/>
    <x v="12"/>
    <x v="1"/>
    <n v="0.11700000000000001"/>
  </r>
  <r>
    <x v="5"/>
    <x v="0"/>
    <x v="4"/>
    <x v="8"/>
    <x v="6"/>
    <x v="1"/>
    <n v="20.3991222389268"/>
  </r>
  <r>
    <x v="5"/>
    <x v="0"/>
    <x v="4"/>
    <x v="8"/>
    <x v="7"/>
    <x v="1"/>
    <n v="3.1319999999999997"/>
  </r>
  <r>
    <x v="5"/>
    <x v="0"/>
    <x v="4"/>
    <x v="8"/>
    <x v="10"/>
    <x v="1"/>
    <n v="0.19"/>
  </r>
  <r>
    <x v="5"/>
    <x v="0"/>
    <x v="4"/>
    <x v="8"/>
    <x v="12"/>
    <x v="1"/>
    <n v="0.154"/>
  </r>
  <r>
    <x v="5"/>
    <x v="0"/>
    <x v="4"/>
    <x v="9"/>
    <x v="6"/>
    <x v="1"/>
    <n v="35.021657429051416"/>
  </r>
  <r>
    <x v="5"/>
    <x v="0"/>
    <x v="4"/>
    <x v="9"/>
    <x v="7"/>
    <x v="1"/>
    <n v="2.1760000000000002"/>
  </r>
  <r>
    <x v="5"/>
    <x v="0"/>
    <x v="4"/>
    <x v="9"/>
    <x v="12"/>
    <x v="1"/>
    <n v="4.2000000000000003E-2"/>
  </r>
  <r>
    <x v="5"/>
    <x v="0"/>
    <x v="5"/>
    <x v="0"/>
    <x v="6"/>
    <x v="1"/>
    <n v="38.224867199999998"/>
  </r>
  <r>
    <x v="5"/>
    <x v="0"/>
    <x v="5"/>
    <x v="0"/>
    <x v="7"/>
    <x v="1"/>
    <n v="7.4390000000000001"/>
  </r>
  <r>
    <x v="5"/>
    <x v="0"/>
    <x v="5"/>
    <x v="0"/>
    <x v="10"/>
    <x v="1"/>
    <n v="0.02"/>
  </r>
  <r>
    <x v="5"/>
    <x v="0"/>
    <x v="5"/>
    <x v="0"/>
    <x v="13"/>
    <x v="1"/>
    <n v="5.3550000000000007E-2"/>
  </r>
  <r>
    <x v="5"/>
    <x v="0"/>
    <x v="5"/>
    <x v="0"/>
    <x v="12"/>
    <x v="1"/>
    <n v="0.01"/>
  </r>
  <r>
    <x v="5"/>
    <x v="0"/>
    <x v="5"/>
    <x v="1"/>
    <x v="6"/>
    <x v="1"/>
    <n v="21.873043178119943"/>
  </r>
  <r>
    <x v="5"/>
    <x v="0"/>
    <x v="5"/>
    <x v="1"/>
    <x v="7"/>
    <x v="1"/>
    <n v="3.4750000000000001"/>
  </r>
  <r>
    <x v="5"/>
    <x v="0"/>
    <x v="5"/>
    <x v="2"/>
    <x v="6"/>
    <x v="1"/>
    <n v="30.643800000000002"/>
  </r>
  <r>
    <x v="5"/>
    <x v="0"/>
    <x v="5"/>
    <x v="2"/>
    <x v="7"/>
    <x v="1"/>
    <n v="4.5999999999999996"/>
  </r>
  <r>
    <x v="5"/>
    <x v="0"/>
    <x v="5"/>
    <x v="2"/>
    <x v="10"/>
    <x v="1"/>
    <n v="4.9399999999999999E-2"/>
  </r>
  <r>
    <x v="5"/>
    <x v="0"/>
    <x v="5"/>
    <x v="3"/>
    <x v="6"/>
    <x v="1"/>
    <n v="101.23699999999999"/>
  </r>
  <r>
    <x v="5"/>
    <x v="0"/>
    <x v="5"/>
    <x v="3"/>
    <x v="10"/>
    <x v="1"/>
    <n v="0.91100000000000003"/>
  </r>
  <r>
    <x v="5"/>
    <x v="0"/>
    <x v="5"/>
    <x v="3"/>
    <x v="12"/>
    <x v="1"/>
    <n v="0.52900000000000003"/>
  </r>
  <r>
    <x v="5"/>
    <x v="0"/>
    <x v="5"/>
    <x v="4"/>
    <x v="6"/>
    <x v="1"/>
    <n v="310.70946752266536"/>
  </r>
  <r>
    <x v="5"/>
    <x v="0"/>
    <x v="5"/>
    <x v="4"/>
    <x v="7"/>
    <x v="1"/>
    <n v="0.308"/>
  </r>
  <r>
    <x v="5"/>
    <x v="0"/>
    <x v="5"/>
    <x v="4"/>
    <x v="10"/>
    <x v="1"/>
    <n v="2.5469999999999997"/>
  </r>
  <r>
    <x v="5"/>
    <x v="0"/>
    <x v="5"/>
    <x v="4"/>
    <x v="12"/>
    <x v="1"/>
    <n v="2.5000000000000001E-2"/>
  </r>
  <r>
    <x v="5"/>
    <x v="0"/>
    <x v="5"/>
    <x v="5"/>
    <x v="6"/>
    <x v="1"/>
    <n v="114.23498591108326"/>
  </r>
  <r>
    <x v="5"/>
    <x v="0"/>
    <x v="5"/>
    <x v="5"/>
    <x v="7"/>
    <x v="1"/>
    <n v="0.57699999999999996"/>
  </r>
  <r>
    <x v="5"/>
    <x v="0"/>
    <x v="5"/>
    <x v="5"/>
    <x v="10"/>
    <x v="1"/>
    <n v="0.16"/>
  </r>
  <r>
    <x v="5"/>
    <x v="0"/>
    <x v="5"/>
    <x v="5"/>
    <x v="12"/>
    <x v="1"/>
    <n v="0.13"/>
  </r>
  <r>
    <x v="5"/>
    <x v="0"/>
    <x v="5"/>
    <x v="6"/>
    <x v="6"/>
    <x v="1"/>
    <n v="223.97646374563774"/>
  </r>
  <r>
    <x v="5"/>
    <x v="0"/>
    <x v="5"/>
    <x v="6"/>
    <x v="7"/>
    <x v="1"/>
    <n v="5.669770684460822"/>
  </r>
  <r>
    <x v="5"/>
    <x v="0"/>
    <x v="5"/>
    <x v="6"/>
    <x v="10"/>
    <x v="1"/>
    <n v="0.56899999999999995"/>
  </r>
  <r>
    <x v="5"/>
    <x v="0"/>
    <x v="5"/>
    <x v="6"/>
    <x v="12"/>
    <x v="1"/>
    <n v="2.3139354685833893"/>
  </r>
  <r>
    <x v="5"/>
    <x v="0"/>
    <x v="5"/>
    <x v="7"/>
    <x v="6"/>
    <x v="1"/>
    <n v="27.406875780130378"/>
  </r>
  <r>
    <x v="5"/>
    <x v="0"/>
    <x v="5"/>
    <x v="7"/>
    <x v="7"/>
    <x v="1"/>
    <n v="5.04"/>
  </r>
  <r>
    <x v="5"/>
    <x v="0"/>
    <x v="5"/>
    <x v="7"/>
    <x v="10"/>
    <x v="1"/>
    <n v="3.3319999999999999"/>
  </r>
  <r>
    <x v="5"/>
    <x v="0"/>
    <x v="5"/>
    <x v="7"/>
    <x v="12"/>
    <x v="1"/>
    <n v="0.1504679387545885"/>
  </r>
  <r>
    <x v="5"/>
    <x v="0"/>
    <x v="5"/>
    <x v="8"/>
    <x v="6"/>
    <x v="1"/>
    <n v="31.229999999999997"/>
  </r>
  <r>
    <x v="5"/>
    <x v="0"/>
    <x v="5"/>
    <x v="8"/>
    <x v="7"/>
    <x v="1"/>
    <n v="5.0010000000000003"/>
  </r>
  <r>
    <x v="5"/>
    <x v="0"/>
    <x v="5"/>
    <x v="8"/>
    <x v="10"/>
    <x v="1"/>
    <n v="0.57699999999999996"/>
  </r>
  <r>
    <x v="5"/>
    <x v="0"/>
    <x v="5"/>
    <x v="8"/>
    <x v="12"/>
    <x v="1"/>
    <n v="7.0999999999999994E-2"/>
  </r>
  <r>
    <x v="5"/>
    <x v="0"/>
    <x v="5"/>
    <x v="9"/>
    <x v="6"/>
    <x v="1"/>
    <n v="51.186880643990179"/>
  </r>
  <r>
    <x v="5"/>
    <x v="0"/>
    <x v="5"/>
    <x v="9"/>
    <x v="7"/>
    <x v="1"/>
    <n v="2.222"/>
  </r>
  <r>
    <x v="5"/>
    <x v="0"/>
    <x v="5"/>
    <x v="9"/>
    <x v="10"/>
    <x v="1"/>
    <n v="0.24"/>
  </r>
  <r>
    <x v="5"/>
    <x v="0"/>
    <x v="5"/>
    <x v="9"/>
    <x v="12"/>
    <x v="1"/>
    <n v="1.209132878992494E-2"/>
  </r>
  <r>
    <x v="5"/>
    <x v="0"/>
    <x v="6"/>
    <x v="0"/>
    <x v="6"/>
    <x v="1"/>
    <n v="29.773922400000004"/>
  </r>
  <r>
    <x v="5"/>
    <x v="0"/>
    <x v="6"/>
    <x v="0"/>
    <x v="7"/>
    <x v="1"/>
    <n v="11.39"/>
  </r>
  <r>
    <x v="5"/>
    <x v="0"/>
    <x v="6"/>
    <x v="0"/>
    <x v="12"/>
    <x v="1"/>
    <n v="0.02"/>
  </r>
  <r>
    <x v="5"/>
    <x v="0"/>
    <x v="6"/>
    <x v="1"/>
    <x v="6"/>
    <x v="1"/>
    <n v="87.852784708853733"/>
  </r>
  <r>
    <x v="5"/>
    <x v="0"/>
    <x v="6"/>
    <x v="1"/>
    <x v="7"/>
    <x v="1"/>
    <n v="6.1680000000000001"/>
  </r>
  <r>
    <x v="5"/>
    <x v="0"/>
    <x v="6"/>
    <x v="2"/>
    <x v="6"/>
    <x v="1"/>
    <n v="10.586400000000001"/>
  </r>
  <r>
    <x v="5"/>
    <x v="0"/>
    <x v="6"/>
    <x v="2"/>
    <x v="7"/>
    <x v="1"/>
    <n v="4.577"/>
  </r>
  <r>
    <x v="5"/>
    <x v="0"/>
    <x v="6"/>
    <x v="2"/>
    <x v="12"/>
    <x v="1"/>
    <n v="9.4E-2"/>
  </r>
  <r>
    <x v="5"/>
    <x v="0"/>
    <x v="6"/>
    <x v="3"/>
    <x v="6"/>
    <x v="1"/>
    <n v="96.245000000000005"/>
  </r>
  <r>
    <x v="5"/>
    <x v="0"/>
    <x v="6"/>
    <x v="3"/>
    <x v="7"/>
    <x v="1"/>
    <n v="0.13300000000000001"/>
  </r>
  <r>
    <x v="5"/>
    <x v="0"/>
    <x v="6"/>
    <x v="3"/>
    <x v="10"/>
    <x v="1"/>
    <n v="0.01"/>
  </r>
  <r>
    <x v="5"/>
    <x v="0"/>
    <x v="6"/>
    <x v="3"/>
    <x v="12"/>
    <x v="1"/>
    <n v="0.191"/>
  </r>
  <r>
    <x v="5"/>
    <x v="0"/>
    <x v="6"/>
    <x v="4"/>
    <x v="6"/>
    <x v="1"/>
    <n v="74.914074296407122"/>
  </r>
  <r>
    <x v="5"/>
    <x v="0"/>
    <x v="6"/>
    <x v="4"/>
    <x v="7"/>
    <x v="1"/>
    <n v="0.70299999999999996"/>
  </r>
  <r>
    <x v="5"/>
    <x v="0"/>
    <x v="6"/>
    <x v="4"/>
    <x v="10"/>
    <x v="1"/>
    <n v="0.21500000000000002"/>
  </r>
  <r>
    <x v="5"/>
    <x v="0"/>
    <x v="6"/>
    <x v="4"/>
    <x v="12"/>
    <x v="1"/>
    <n v="0.08"/>
  </r>
  <r>
    <x v="5"/>
    <x v="0"/>
    <x v="6"/>
    <x v="5"/>
    <x v="6"/>
    <x v="1"/>
    <n v="169.07310855978753"/>
  </r>
  <r>
    <x v="5"/>
    <x v="0"/>
    <x v="6"/>
    <x v="5"/>
    <x v="7"/>
    <x v="1"/>
    <n v="1.5289999999999999"/>
  </r>
  <r>
    <x v="5"/>
    <x v="0"/>
    <x v="6"/>
    <x v="5"/>
    <x v="10"/>
    <x v="1"/>
    <n v="0.12"/>
  </r>
  <r>
    <x v="5"/>
    <x v="0"/>
    <x v="6"/>
    <x v="5"/>
    <x v="12"/>
    <x v="1"/>
    <n v="0.01"/>
  </r>
  <r>
    <x v="5"/>
    <x v="0"/>
    <x v="6"/>
    <x v="6"/>
    <x v="6"/>
    <x v="1"/>
    <n v="106.94385717262217"/>
  </r>
  <r>
    <x v="5"/>
    <x v="0"/>
    <x v="6"/>
    <x v="6"/>
    <x v="7"/>
    <x v="1"/>
    <n v="6.9126025679470064"/>
  </r>
  <r>
    <x v="5"/>
    <x v="0"/>
    <x v="6"/>
    <x v="6"/>
    <x v="10"/>
    <x v="1"/>
    <n v="10.565"/>
  </r>
  <r>
    <x v="5"/>
    <x v="0"/>
    <x v="6"/>
    <x v="6"/>
    <x v="12"/>
    <x v="1"/>
    <n v="1.1131256532087372"/>
  </r>
  <r>
    <x v="5"/>
    <x v="0"/>
    <x v="6"/>
    <x v="7"/>
    <x v="6"/>
    <x v="1"/>
    <n v="50.619500000000002"/>
  </r>
  <r>
    <x v="5"/>
    <x v="0"/>
    <x v="6"/>
    <x v="7"/>
    <x v="7"/>
    <x v="1"/>
    <n v="7.6189999999999998"/>
  </r>
  <r>
    <x v="5"/>
    <x v="0"/>
    <x v="6"/>
    <x v="7"/>
    <x v="10"/>
    <x v="1"/>
    <n v="10.711000000000002"/>
  </r>
  <r>
    <x v="5"/>
    <x v="0"/>
    <x v="6"/>
    <x v="7"/>
    <x v="12"/>
    <x v="1"/>
    <n v="1.0541358608707621"/>
  </r>
  <r>
    <x v="5"/>
    <x v="0"/>
    <x v="6"/>
    <x v="8"/>
    <x v="6"/>
    <x v="1"/>
    <n v="161.35732188060581"/>
  </r>
  <r>
    <x v="5"/>
    <x v="0"/>
    <x v="6"/>
    <x v="8"/>
    <x v="7"/>
    <x v="1"/>
    <n v="4.383"/>
  </r>
  <r>
    <x v="5"/>
    <x v="0"/>
    <x v="6"/>
    <x v="8"/>
    <x v="10"/>
    <x v="1"/>
    <n v="0.04"/>
  </r>
  <r>
    <x v="5"/>
    <x v="0"/>
    <x v="6"/>
    <x v="8"/>
    <x v="12"/>
    <x v="1"/>
    <n v="0.126"/>
  </r>
  <r>
    <x v="5"/>
    <x v="0"/>
    <x v="6"/>
    <x v="9"/>
    <x v="6"/>
    <x v="1"/>
    <n v="70.533590013047743"/>
  </r>
  <r>
    <x v="5"/>
    <x v="0"/>
    <x v="6"/>
    <x v="9"/>
    <x v="7"/>
    <x v="1"/>
    <n v="2.085"/>
  </r>
  <r>
    <x v="5"/>
    <x v="0"/>
    <x v="6"/>
    <x v="9"/>
    <x v="10"/>
    <x v="1"/>
    <n v="1.6919999999999999"/>
  </r>
  <r>
    <x v="5"/>
    <x v="0"/>
    <x v="6"/>
    <x v="9"/>
    <x v="12"/>
    <x v="1"/>
    <n v="0.12489590381512516"/>
  </r>
  <r>
    <x v="5"/>
    <x v="0"/>
    <x v="7"/>
    <x v="0"/>
    <x v="6"/>
    <x v="1"/>
    <n v="23.677382399999999"/>
  </r>
  <r>
    <x v="5"/>
    <x v="0"/>
    <x v="7"/>
    <x v="0"/>
    <x v="7"/>
    <x v="1"/>
    <n v="21.520000000000003"/>
  </r>
  <r>
    <x v="5"/>
    <x v="0"/>
    <x v="7"/>
    <x v="0"/>
    <x v="10"/>
    <x v="1"/>
    <n v="0.01"/>
  </r>
  <r>
    <x v="5"/>
    <x v="0"/>
    <x v="7"/>
    <x v="0"/>
    <x v="13"/>
    <x v="1"/>
    <n v="0.17136000000000001"/>
  </r>
  <r>
    <x v="5"/>
    <x v="0"/>
    <x v="7"/>
    <x v="0"/>
    <x v="12"/>
    <x v="1"/>
    <n v="1.587"/>
  </r>
  <r>
    <x v="5"/>
    <x v="0"/>
    <x v="7"/>
    <x v="1"/>
    <x v="6"/>
    <x v="1"/>
    <n v="47.95789443039407"/>
  </r>
  <r>
    <x v="5"/>
    <x v="0"/>
    <x v="7"/>
    <x v="1"/>
    <x v="7"/>
    <x v="1"/>
    <n v="10.954000000000001"/>
  </r>
  <r>
    <x v="5"/>
    <x v="0"/>
    <x v="7"/>
    <x v="1"/>
    <x v="12"/>
    <x v="1"/>
    <n v="0.17600000000000002"/>
  </r>
  <r>
    <x v="5"/>
    <x v="0"/>
    <x v="7"/>
    <x v="2"/>
    <x v="6"/>
    <x v="1"/>
    <n v="8.5129000000000019"/>
  </r>
  <r>
    <x v="5"/>
    <x v="0"/>
    <x v="7"/>
    <x v="2"/>
    <x v="7"/>
    <x v="1"/>
    <n v="11.05"/>
  </r>
  <r>
    <x v="5"/>
    <x v="0"/>
    <x v="7"/>
    <x v="2"/>
    <x v="10"/>
    <x v="1"/>
    <n v="0.30019999999999997"/>
  </r>
  <r>
    <x v="5"/>
    <x v="0"/>
    <x v="7"/>
    <x v="2"/>
    <x v="12"/>
    <x v="1"/>
    <n v="8.7999999999999995E-2"/>
  </r>
  <r>
    <x v="5"/>
    <x v="0"/>
    <x v="7"/>
    <x v="3"/>
    <x v="6"/>
    <x v="1"/>
    <n v="87.15"/>
  </r>
  <r>
    <x v="5"/>
    <x v="0"/>
    <x v="7"/>
    <x v="3"/>
    <x v="7"/>
    <x v="1"/>
    <n v="0.25"/>
  </r>
  <r>
    <x v="5"/>
    <x v="0"/>
    <x v="7"/>
    <x v="3"/>
    <x v="10"/>
    <x v="1"/>
    <n v="0.245"/>
  </r>
  <r>
    <x v="5"/>
    <x v="0"/>
    <x v="7"/>
    <x v="3"/>
    <x v="12"/>
    <x v="1"/>
    <n v="0.434"/>
  </r>
  <r>
    <x v="5"/>
    <x v="0"/>
    <x v="7"/>
    <x v="4"/>
    <x v="6"/>
    <x v="1"/>
    <n v="184.78247596727624"/>
  </r>
  <r>
    <x v="5"/>
    <x v="0"/>
    <x v="7"/>
    <x v="4"/>
    <x v="7"/>
    <x v="1"/>
    <n v="1.2100000000000002"/>
  </r>
  <r>
    <x v="5"/>
    <x v="0"/>
    <x v="7"/>
    <x v="4"/>
    <x v="10"/>
    <x v="1"/>
    <n v="0.80500000000000005"/>
  </r>
  <r>
    <x v="5"/>
    <x v="0"/>
    <x v="7"/>
    <x v="4"/>
    <x v="12"/>
    <x v="1"/>
    <n v="0.19800000000000001"/>
  </r>
  <r>
    <x v="5"/>
    <x v="0"/>
    <x v="7"/>
    <x v="5"/>
    <x v="6"/>
    <x v="1"/>
    <n v="69.525211703210374"/>
  </r>
  <r>
    <x v="5"/>
    <x v="0"/>
    <x v="7"/>
    <x v="5"/>
    <x v="7"/>
    <x v="1"/>
    <n v="0.90499999999999992"/>
  </r>
  <r>
    <x v="5"/>
    <x v="0"/>
    <x v="7"/>
    <x v="5"/>
    <x v="10"/>
    <x v="1"/>
    <n v="7.3999999999999996E-2"/>
  </r>
  <r>
    <x v="5"/>
    <x v="0"/>
    <x v="7"/>
    <x v="5"/>
    <x v="12"/>
    <x v="1"/>
    <n v="0.24199999999999999"/>
  </r>
  <r>
    <x v="5"/>
    <x v="0"/>
    <x v="7"/>
    <x v="6"/>
    <x v="6"/>
    <x v="1"/>
    <n v="319.52190896518545"/>
  </r>
  <r>
    <x v="5"/>
    <x v="0"/>
    <x v="7"/>
    <x v="6"/>
    <x v="7"/>
    <x v="1"/>
    <n v="7.1879999999999997"/>
  </r>
  <r>
    <x v="5"/>
    <x v="0"/>
    <x v="7"/>
    <x v="6"/>
    <x v="10"/>
    <x v="1"/>
    <n v="0.37157629043003393"/>
  </r>
  <r>
    <x v="5"/>
    <x v="0"/>
    <x v="7"/>
    <x v="6"/>
    <x v="12"/>
    <x v="1"/>
    <n v="1.8944994361608825"/>
  </r>
  <r>
    <x v="5"/>
    <x v="0"/>
    <x v="7"/>
    <x v="7"/>
    <x v="6"/>
    <x v="1"/>
    <n v="45.852594431665594"/>
  </r>
  <r>
    <x v="5"/>
    <x v="0"/>
    <x v="7"/>
    <x v="7"/>
    <x v="7"/>
    <x v="1"/>
    <n v="6.4059999999999997"/>
  </r>
  <r>
    <x v="5"/>
    <x v="0"/>
    <x v="7"/>
    <x v="7"/>
    <x v="10"/>
    <x v="1"/>
    <n v="6.0000000000000001E-3"/>
  </r>
  <r>
    <x v="5"/>
    <x v="0"/>
    <x v="7"/>
    <x v="7"/>
    <x v="12"/>
    <x v="1"/>
    <n v="0.52692189892802455"/>
  </r>
  <r>
    <x v="5"/>
    <x v="0"/>
    <x v="7"/>
    <x v="8"/>
    <x v="6"/>
    <x v="1"/>
    <n v="74.378680961004463"/>
  </r>
  <r>
    <x v="5"/>
    <x v="0"/>
    <x v="7"/>
    <x v="8"/>
    <x v="7"/>
    <x v="1"/>
    <n v="18.009"/>
  </r>
  <r>
    <x v="5"/>
    <x v="0"/>
    <x v="7"/>
    <x v="8"/>
    <x v="12"/>
    <x v="1"/>
    <n v="6.7000000000000004E-2"/>
  </r>
  <r>
    <x v="5"/>
    <x v="0"/>
    <x v="7"/>
    <x v="9"/>
    <x v="6"/>
    <x v="1"/>
    <n v="62.52760309381636"/>
  </r>
  <r>
    <x v="5"/>
    <x v="0"/>
    <x v="7"/>
    <x v="9"/>
    <x v="7"/>
    <x v="1"/>
    <n v="4.5209999999999999"/>
  </r>
  <r>
    <x v="5"/>
    <x v="0"/>
    <x v="7"/>
    <x v="9"/>
    <x v="10"/>
    <x v="1"/>
    <n v="0.18"/>
  </r>
  <r>
    <x v="5"/>
    <x v="0"/>
    <x v="7"/>
    <x v="9"/>
    <x v="12"/>
    <x v="1"/>
    <n v="0.23095467920474533"/>
  </r>
  <r>
    <x v="5"/>
    <x v="0"/>
    <x v="8"/>
    <x v="0"/>
    <x v="6"/>
    <x v="1"/>
    <n v="23.3826432"/>
  </r>
  <r>
    <x v="5"/>
    <x v="0"/>
    <x v="8"/>
    <x v="0"/>
    <x v="7"/>
    <x v="1"/>
    <n v="16.244"/>
  </r>
  <r>
    <x v="5"/>
    <x v="0"/>
    <x v="8"/>
    <x v="0"/>
    <x v="10"/>
    <x v="1"/>
    <n v="0.128"/>
  </r>
  <r>
    <x v="5"/>
    <x v="0"/>
    <x v="8"/>
    <x v="0"/>
    <x v="13"/>
    <x v="1"/>
    <n v="0.17136000000000001"/>
  </r>
  <r>
    <x v="5"/>
    <x v="0"/>
    <x v="8"/>
    <x v="0"/>
    <x v="12"/>
    <x v="1"/>
    <n v="1.3080000000000001"/>
  </r>
  <r>
    <x v="5"/>
    <x v="0"/>
    <x v="8"/>
    <x v="1"/>
    <x v="6"/>
    <x v="1"/>
    <n v="88.633527186440077"/>
  </r>
  <r>
    <x v="5"/>
    <x v="0"/>
    <x v="8"/>
    <x v="1"/>
    <x v="7"/>
    <x v="1"/>
    <n v="5.8250000000000002"/>
  </r>
  <r>
    <x v="5"/>
    <x v="0"/>
    <x v="8"/>
    <x v="1"/>
    <x v="10"/>
    <x v="1"/>
    <n v="1.1000000000000001E-2"/>
  </r>
  <r>
    <x v="5"/>
    <x v="0"/>
    <x v="8"/>
    <x v="1"/>
    <x v="12"/>
    <x v="1"/>
    <n v="3.3000000000000002E-2"/>
  </r>
  <r>
    <x v="5"/>
    <x v="0"/>
    <x v="8"/>
    <x v="2"/>
    <x v="6"/>
    <x v="1"/>
    <n v="123.29570000000001"/>
  </r>
  <r>
    <x v="5"/>
    <x v="0"/>
    <x v="8"/>
    <x v="2"/>
    <x v="7"/>
    <x v="1"/>
    <n v="5.0149999999999997"/>
  </r>
  <r>
    <x v="5"/>
    <x v="0"/>
    <x v="8"/>
    <x v="2"/>
    <x v="10"/>
    <x v="1"/>
    <n v="0.83599999999999985"/>
  </r>
  <r>
    <x v="5"/>
    <x v="0"/>
    <x v="8"/>
    <x v="2"/>
    <x v="12"/>
    <x v="1"/>
    <n v="5.3999999999999999E-2"/>
  </r>
  <r>
    <x v="5"/>
    <x v="0"/>
    <x v="8"/>
    <x v="3"/>
    <x v="6"/>
    <x v="1"/>
    <n v="74.808000000000007"/>
  </r>
  <r>
    <x v="5"/>
    <x v="0"/>
    <x v="8"/>
    <x v="3"/>
    <x v="7"/>
    <x v="1"/>
    <n v="0.63800000000000001"/>
  </r>
  <r>
    <x v="5"/>
    <x v="0"/>
    <x v="8"/>
    <x v="3"/>
    <x v="10"/>
    <x v="1"/>
    <n v="7.0000000000000001E-3"/>
  </r>
  <r>
    <x v="5"/>
    <x v="0"/>
    <x v="8"/>
    <x v="3"/>
    <x v="12"/>
    <x v="1"/>
    <n v="0.21"/>
  </r>
  <r>
    <x v="5"/>
    <x v="0"/>
    <x v="8"/>
    <x v="4"/>
    <x v="6"/>
    <x v="1"/>
    <n v="35.39281253155405"/>
  </r>
  <r>
    <x v="5"/>
    <x v="0"/>
    <x v="8"/>
    <x v="4"/>
    <x v="7"/>
    <x v="1"/>
    <n v="1.202"/>
  </r>
  <r>
    <x v="5"/>
    <x v="0"/>
    <x v="8"/>
    <x v="4"/>
    <x v="10"/>
    <x v="1"/>
    <n v="0.26200000000000001"/>
  </r>
  <r>
    <x v="5"/>
    <x v="0"/>
    <x v="8"/>
    <x v="4"/>
    <x v="12"/>
    <x v="1"/>
    <n v="0.79900000000000004"/>
  </r>
  <r>
    <x v="5"/>
    <x v="0"/>
    <x v="8"/>
    <x v="5"/>
    <x v="6"/>
    <x v="1"/>
    <n v="89.653284841269112"/>
  </r>
  <r>
    <x v="5"/>
    <x v="0"/>
    <x v="8"/>
    <x v="5"/>
    <x v="7"/>
    <x v="1"/>
    <n v="1.214"/>
  </r>
  <r>
    <x v="5"/>
    <x v="0"/>
    <x v="8"/>
    <x v="5"/>
    <x v="10"/>
    <x v="1"/>
    <n v="1.4999999999999999E-2"/>
  </r>
  <r>
    <x v="5"/>
    <x v="0"/>
    <x v="8"/>
    <x v="5"/>
    <x v="12"/>
    <x v="1"/>
    <n v="0.18200000000000002"/>
  </r>
  <r>
    <x v="5"/>
    <x v="0"/>
    <x v="8"/>
    <x v="6"/>
    <x v="6"/>
    <x v="1"/>
    <n v="52.459701846693861"/>
  </r>
  <r>
    <x v="5"/>
    <x v="0"/>
    <x v="8"/>
    <x v="6"/>
    <x v="7"/>
    <x v="1"/>
    <n v="5.9030000000000005"/>
  </r>
  <r>
    <x v="5"/>
    <x v="0"/>
    <x v="8"/>
    <x v="6"/>
    <x v="10"/>
    <x v="1"/>
    <n v="0.03"/>
  </r>
  <r>
    <x v="5"/>
    <x v="0"/>
    <x v="8"/>
    <x v="6"/>
    <x v="12"/>
    <x v="1"/>
    <n v="0.83154196758375876"/>
  </r>
  <r>
    <x v="5"/>
    <x v="0"/>
    <x v="8"/>
    <x v="7"/>
    <x v="6"/>
    <x v="1"/>
    <n v="74.530851796418787"/>
  </r>
  <r>
    <x v="5"/>
    <x v="0"/>
    <x v="8"/>
    <x v="7"/>
    <x v="7"/>
    <x v="1"/>
    <n v="12.12"/>
  </r>
  <r>
    <x v="5"/>
    <x v="0"/>
    <x v="8"/>
    <x v="7"/>
    <x v="10"/>
    <x v="1"/>
    <n v="0.03"/>
  </r>
  <r>
    <x v="5"/>
    <x v="0"/>
    <x v="8"/>
    <x v="7"/>
    <x v="12"/>
    <x v="1"/>
    <n v="0.31698024948024944"/>
  </r>
  <r>
    <x v="5"/>
    <x v="0"/>
    <x v="8"/>
    <x v="8"/>
    <x v="6"/>
    <x v="1"/>
    <n v="66.023900777145357"/>
  </r>
  <r>
    <x v="5"/>
    <x v="0"/>
    <x v="8"/>
    <x v="8"/>
    <x v="7"/>
    <x v="1"/>
    <n v="8.7169999999999987"/>
  </r>
  <r>
    <x v="5"/>
    <x v="0"/>
    <x v="8"/>
    <x v="8"/>
    <x v="12"/>
    <x v="1"/>
    <n v="0.36599999999999999"/>
  </r>
  <r>
    <x v="5"/>
    <x v="0"/>
    <x v="8"/>
    <x v="9"/>
    <x v="6"/>
    <x v="1"/>
    <n v="80.039454683111956"/>
  </r>
  <r>
    <x v="5"/>
    <x v="0"/>
    <x v="8"/>
    <x v="9"/>
    <x v="7"/>
    <x v="1"/>
    <n v="7.1559999999999997"/>
  </r>
  <r>
    <x v="5"/>
    <x v="0"/>
    <x v="8"/>
    <x v="9"/>
    <x v="10"/>
    <x v="1"/>
    <n v="0.97200000000000009"/>
  </r>
  <r>
    <x v="5"/>
    <x v="0"/>
    <x v="8"/>
    <x v="9"/>
    <x v="12"/>
    <x v="1"/>
    <n v="0.60599999999999998"/>
  </r>
  <r>
    <x v="5"/>
    <x v="0"/>
    <x v="9"/>
    <x v="0"/>
    <x v="6"/>
    <x v="1"/>
    <n v="54.424996800000002"/>
  </r>
  <r>
    <x v="5"/>
    <x v="0"/>
    <x v="9"/>
    <x v="0"/>
    <x v="7"/>
    <x v="1"/>
    <n v="17.023"/>
  </r>
  <r>
    <x v="5"/>
    <x v="0"/>
    <x v="9"/>
    <x v="0"/>
    <x v="12"/>
    <x v="1"/>
    <n v="0.64500000000000002"/>
  </r>
  <r>
    <x v="5"/>
    <x v="0"/>
    <x v="9"/>
    <x v="1"/>
    <x v="6"/>
    <x v="1"/>
    <n v="42.531209048067396"/>
  </r>
  <r>
    <x v="5"/>
    <x v="0"/>
    <x v="9"/>
    <x v="1"/>
    <x v="7"/>
    <x v="1"/>
    <n v="3.7460000000000004"/>
  </r>
  <r>
    <x v="5"/>
    <x v="0"/>
    <x v="9"/>
    <x v="1"/>
    <x v="12"/>
    <x v="1"/>
    <n v="0.25850000000000006"/>
  </r>
  <r>
    <x v="5"/>
    <x v="0"/>
    <x v="9"/>
    <x v="2"/>
    <x v="6"/>
    <x v="1"/>
    <n v="63.22910000000001"/>
  </r>
  <r>
    <x v="5"/>
    <x v="0"/>
    <x v="9"/>
    <x v="2"/>
    <x v="7"/>
    <x v="1"/>
    <n v="2.7509999999999999"/>
  </r>
  <r>
    <x v="5"/>
    <x v="0"/>
    <x v="9"/>
    <x v="2"/>
    <x v="10"/>
    <x v="1"/>
    <n v="87.616599999999991"/>
  </r>
  <r>
    <x v="5"/>
    <x v="0"/>
    <x v="9"/>
    <x v="2"/>
    <x v="12"/>
    <x v="1"/>
    <n v="0.14000000000000001"/>
  </r>
  <r>
    <x v="5"/>
    <x v="0"/>
    <x v="9"/>
    <x v="3"/>
    <x v="6"/>
    <x v="1"/>
    <n v="98.718000000000004"/>
  </r>
  <r>
    <x v="5"/>
    <x v="0"/>
    <x v="9"/>
    <x v="3"/>
    <x v="7"/>
    <x v="1"/>
    <n v="0.48199999999999998"/>
  </r>
  <r>
    <x v="5"/>
    <x v="0"/>
    <x v="9"/>
    <x v="3"/>
    <x v="10"/>
    <x v="1"/>
    <n v="2.5070000000000001"/>
  </r>
  <r>
    <x v="5"/>
    <x v="0"/>
    <x v="9"/>
    <x v="3"/>
    <x v="13"/>
    <x v="1"/>
    <n v="3.016"/>
  </r>
  <r>
    <x v="5"/>
    <x v="0"/>
    <x v="9"/>
    <x v="3"/>
    <x v="12"/>
    <x v="1"/>
    <n v="2.298"/>
  </r>
  <r>
    <x v="5"/>
    <x v="0"/>
    <x v="9"/>
    <x v="4"/>
    <x v="6"/>
    <x v="1"/>
    <n v="119.62655440412135"/>
  </r>
  <r>
    <x v="5"/>
    <x v="0"/>
    <x v="9"/>
    <x v="4"/>
    <x v="7"/>
    <x v="1"/>
    <n v="1.7229999999999999"/>
  </r>
  <r>
    <x v="5"/>
    <x v="0"/>
    <x v="9"/>
    <x v="4"/>
    <x v="12"/>
    <x v="1"/>
    <n v="0.36399999999999999"/>
  </r>
  <r>
    <x v="5"/>
    <x v="0"/>
    <x v="9"/>
    <x v="5"/>
    <x v="6"/>
    <x v="1"/>
    <n v="74.323168917075577"/>
  </r>
  <r>
    <x v="5"/>
    <x v="0"/>
    <x v="9"/>
    <x v="5"/>
    <x v="7"/>
    <x v="1"/>
    <n v="1.464"/>
  </r>
  <r>
    <x v="5"/>
    <x v="0"/>
    <x v="9"/>
    <x v="5"/>
    <x v="10"/>
    <x v="1"/>
    <n v="0.02"/>
  </r>
  <r>
    <x v="5"/>
    <x v="0"/>
    <x v="9"/>
    <x v="5"/>
    <x v="12"/>
    <x v="1"/>
    <n v="0.373"/>
  </r>
  <r>
    <x v="5"/>
    <x v="0"/>
    <x v="9"/>
    <x v="6"/>
    <x v="6"/>
    <x v="1"/>
    <n v="166.51506769182492"/>
  </r>
  <r>
    <x v="5"/>
    <x v="0"/>
    <x v="9"/>
    <x v="6"/>
    <x v="7"/>
    <x v="1"/>
    <n v="8.6998516169099069"/>
  </r>
  <r>
    <x v="5"/>
    <x v="0"/>
    <x v="9"/>
    <x v="6"/>
    <x v="10"/>
    <x v="1"/>
    <n v="1.06"/>
  </r>
  <r>
    <x v="5"/>
    <x v="0"/>
    <x v="9"/>
    <x v="6"/>
    <x v="12"/>
    <x v="1"/>
    <n v="4.7726203043541826"/>
  </r>
  <r>
    <x v="5"/>
    <x v="0"/>
    <x v="9"/>
    <x v="7"/>
    <x v="6"/>
    <x v="1"/>
    <n v="99.586480239488083"/>
  </r>
  <r>
    <x v="5"/>
    <x v="0"/>
    <x v="9"/>
    <x v="7"/>
    <x v="7"/>
    <x v="1"/>
    <n v="18.184999999999999"/>
  </r>
  <r>
    <x v="5"/>
    <x v="0"/>
    <x v="9"/>
    <x v="7"/>
    <x v="10"/>
    <x v="1"/>
    <n v="3.1E-2"/>
  </r>
  <r>
    <x v="5"/>
    <x v="0"/>
    <x v="9"/>
    <x v="7"/>
    <x v="12"/>
    <x v="1"/>
    <n v="0.45400000000000001"/>
  </r>
  <r>
    <x v="5"/>
    <x v="0"/>
    <x v="9"/>
    <x v="8"/>
    <x v="6"/>
    <x v="1"/>
    <n v="25.882765950834454"/>
  </r>
  <r>
    <x v="5"/>
    <x v="0"/>
    <x v="9"/>
    <x v="8"/>
    <x v="7"/>
    <x v="1"/>
    <n v="12.203999999999999"/>
  </r>
  <r>
    <x v="5"/>
    <x v="0"/>
    <x v="9"/>
    <x v="8"/>
    <x v="10"/>
    <x v="1"/>
    <n v="0.01"/>
  </r>
  <r>
    <x v="5"/>
    <x v="0"/>
    <x v="9"/>
    <x v="8"/>
    <x v="12"/>
    <x v="1"/>
    <n v="0.41499999999999998"/>
  </r>
  <r>
    <x v="5"/>
    <x v="0"/>
    <x v="9"/>
    <x v="9"/>
    <x v="6"/>
    <x v="1"/>
    <n v="63.598627112981589"/>
  </r>
  <r>
    <x v="5"/>
    <x v="0"/>
    <x v="9"/>
    <x v="9"/>
    <x v="7"/>
    <x v="1"/>
    <n v="9.9290000000000003"/>
  </r>
  <r>
    <x v="5"/>
    <x v="0"/>
    <x v="9"/>
    <x v="9"/>
    <x v="12"/>
    <x v="1"/>
    <n v="0.56800000000000006"/>
  </r>
  <r>
    <x v="5"/>
    <x v="0"/>
    <x v="10"/>
    <x v="0"/>
    <x v="6"/>
    <x v="1"/>
    <n v="51.626728800000002"/>
  </r>
  <r>
    <x v="5"/>
    <x v="0"/>
    <x v="10"/>
    <x v="0"/>
    <x v="7"/>
    <x v="1"/>
    <n v="14.883999999999999"/>
  </r>
  <r>
    <x v="5"/>
    <x v="0"/>
    <x v="10"/>
    <x v="0"/>
    <x v="10"/>
    <x v="1"/>
    <n v="1.02"/>
  </r>
  <r>
    <x v="5"/>
    <x v="0"/>
    <x v="10"/>
    <x v="0"/>
    <x v="12"/>
    <x v="1"/>
    <n v="0.10600000000000001"/>
  </r>
  <r>
    <x v="5"/>
    <x v="0"/>
    <x v="10"/>
    <x v="1"/>
    <x v="6"/>
    <x v="1"/>
    <n v="313.14600471532498"/>
  </r>
  <r>
    <x v="5"/>
    <x v="0"/>
    <x v="10"/>
    <x v="1"/>
    <x v="7"/>
    <x v="1"/>
    <n v="4.2640000000000002"/>
  </r>
  <r>
    <x v="5"/>
    <x v="0"/>
    <x v="10"/>
    <x v="1"/>
    <x v="10"/>
    <x v="1"/>
    <n v="5.5000000000000005E-3"/>
  </r>
  <r>
    <x v="5"/>
    <x v="0"/>
    <x v="10"/>
    <x v="1"/>
    <x v="12"/>
    <x v="1"/>
    <n v="5.5000000000000005E-3"/>
  </r>
  <r>
    <x v="5"/>
    <x v="0"/>
    <x v="10"/>
    <x v="2"/>
    <x v="6"/>
    <x v="1"/>
    <n v="133.87550000000002"/>
  </r>
  <r>
    <x v="5"/>
    <x v="0"/>
    <x v="10"/>
    <x v="2"/>
    <x v="7"/>
    <x v="1"/>
    <n v="1.984"/>
  </r>
  <r>
    <x v="5"/>
    <x v="0"/>
    <x v="10"/>
    <x v="2"/>
    <x v="12"/>
    <x v="1"/>
    <n v="0.26200000000000001"/>
  </r>
  <r>
    <x v="5"/>
    <x v="0"/>
    <x v="10"/>
    <x v="3"/>
    <x v="6"/>
    <x v="1"/>
    <n v="16.507000000000001"/>
  </r>
  <r>
    <x v="5"/>
    <x v="0"/>
    <x v="10"/>
    <x v="3"/>
    <x v="7"/>
    <x v="1"/>
    <n v="1.0780000000000001"/>
  </r>
  <r>
    <x v="5"/>
    <x v="0"/>
    <x v="10"/>
    <x v="3"/>
    <x v="10"/>
    <x v="1"/>
    <n v="22.082999999999998"/>
  </r>
  <r>
    <x v="5"/>
    <x v="0"/>
    <x v="10"/>
    <x v="3"/>
    <x v="12"/>
    <x v="1"/>
    <n v="4.907"/>
  </r>
  <r>
    <x v="5"/>
    <x v="0"/>
    <x v="10"/>
    <x v="4"/>
    <x v="6"/>
    <x v="1"/>
    <n v="134.0891326363444"/>
  </r>
  <r>
    <x v="5"/>
    <x v="0"/>
    <x v="10"/>
    <x v="4"/>
    <x v="7"/>
    <x v="1"/>
    <n v="1.8660000000000001"/>
  </r>
  <r>
    <x v="5"/>
    <x v="0"/>
    <x v="10"/>
    <x v="4"/>
    <x v="12"/>
    <x v="1"/>
    <n v="1.5539999999999998"/>
  </r>
  <r>
    <x v="5"/>
    <x v="0"/>
    <x v="10"/>
    <x v="5"/>
    <x v="6"/>
    <x v="1"/>
    <n v="190.26577238358581"/>
  </r>
  <r>
    <x v="5"/>
    <x v="0"/>
    <x v="10"/>
    <x v="5"/>
    <x v="7"/>
    <x v="1"/>
    <n v="1.589"/>
  </r>
  <r>
    <x v="5"/>
    <x v="0"/>
    <x v="10"/>
    <x v="5"/>
    <x v="10"/>
    <x v="1"/>
    <n v="0.24"/>
  </r>
  <r>
    <x v="5"/>
    <x v="0"/>
    <x v="10"/>
    <x v="5"/>
    <x v="12"/>
    <x v="1"/>
    <n v="0.109"/>
  </r>
  <r>
    <x v="5"/>
    <x v="0"/>
    <x v="10"/>
    <x v="6"/>
    <x v="6"/>
    <x v="1"/>
    <n v="177.38078634719199"/>
  </r>
  <r>
    <x v="5"/>
    <x v="0"/>
    <x v="10"/>
    <x v="6"/>
    <x v="7"/>
    <x v="1"/>
    <n v="14.654161014296147"/>
  </r>
  <r>
    <x v="5"/>
    <x v="0"/>
    <x v="10"/>
    <x v="6"/>
    <x v="10"/>
    <x v="1"/>
    <n v="7.4354674492423792E-2"/>
  </r>
  <r>
    <x v="5"/>
    <x v="0"/>
    <x v="10"/>
    <x v="6"/>
    <x v="12"/>
    <x v="1"/>
    <n v="2.4786472090795622"/>
  </r>
  <r>
    <x v="5"/>
    <x v="0"/>
    <x v="10"/>
    <x v="7"/>
    <x v="6"/>
    <x v="1"/>
    <n v="121.45216406387527"/>
  </r>
  <r>
    <x v="5"/>
    <x v="0"/>
    <x v="10"/>
    <x v="7"/>
    <x v="7"/>
    <x v="1"/>
    <n v="10.526000000000002"/>
  </r>
  <r>
    <x v="5"/>
    <x v="0"/>
    <x v="10"/>
    <x v="7"/>
    <x v="10"/>
    <x v="1"/>
    <n v="0.10349999999999999"/>
  </r>
  <r>
    <x v="5"/>
    <x v="0"/>
    <x v="10"/>
    <x v="7"/>
    <x v="12"/>
    <x v="1"/>
    <n v="0.14200000000000002"/>
  </r>
  <r>
    <x v="5"/>
    <x v="0"/>
    <x v="10"/>
    <x v="8"/>
    <x v="6"/>
    <x v="1"/>
    <n v="43.054221849835784"/>
  </r>
  <r>
    <x v="5"/>
    <x v="0"/>
    <x v="10"/>
    <x v="8"/>
    <x v="7"/>
    <x v="1"/>
    <n v="28.959000000000003"/>
  </r>
  <r>
    <x v="5"/>
    <x v="0"/>
    <x v="10"/>
    <x v="8"/>
    <x v="12"/>
    <x v="1"/>
    <n v="0.32800000000000001"/>
  </r>
  <r>
    <x v="5"/>
    <x v="0"/>
    <x v="10"/>
    <x v="9"/>
    <x v="6"/>
    <x v="1"/>
    <n v="128.15528820955092"/>
  </r>
  <r>
    <x v="5"/>
    <x v="0"/>
    <x v="10"/>
    <x v="9"/>
    <x v="7"/>
    <x v="1"/>
    <n v="10.65"/>
  </r>
  <r>
    <x v="5"/>
    <x v="0"/>
    <x v="10"/>
    <x v="9"/>
    <x v="12"/>
    <x v="1"/>
    <n v="2.4749486375774659"/>
  </r>
  <r>
    <x v="5"/>
    <x v="0"/>
    <x v="11"/>
    <x v="0"/>
    <x v="6"/>
    <x v="1"/>
    <n v="12.5808024"/>
  </r>
  <r>
    <x v="5"/>
    <x v="0"/>
    <x v="11"/>
    <x v="0"/>
    <x v="7"/>
    <x v="1"/>
    <n v="8.984"/>
  </r>
  <r>
    <x v="5"/>
    <x v="0"/>
    <x v="11"/>
    <x v="0"/>
    <x v="10"/>
    <x v="1"/>
    <n v="3.49"/>
  </r>
  <r>
    <x v="5"/>
    <x v="0"/>
    <x v="11"/>
    <x v="0"/>
    <x v="13"/>
    <x v="1"/>
    <n v="0.12852"/>
  </r>
  <r>
    <x v="5"/>
    <x v="0"/>
    <x v="11"/>
    <x v="0"/>
    <x v="12"/>
    <x v="1"/>
    <n v="0.191"/>
  </r>
  <r>
    <x v="5"/>
    <x v="0"/>
    <x v="11"/>
    <x v="1"/>
    <x v="6"/>
    <x v="1"/>
    <n v="35.635817525169081"/>
  </r>
  <r>
    <x v="5"/>
    <x v="0"/>
    <x v="11"/>
    <x v="1"/>
    <x v="7"/>
    <x v="1"/>
    <n v="7.5500000000000007"/>
  </r>
  <r>
    <x v="5"/>
    <x v="0"/>
    <x v="11"/>
    <x v="1"/>
    <x v="10"/>
    <x v="1"/>
    <n v="4.0238000000000005"/>
  </r>
  <r>
    <x v="5"/>
    <x v="0"/>
    <x v="11"/>
    <x v="1"/>
    <x v="12"/>
    <x v="1"/>
    <n v="0.59950000000000003"/>
  </r>
  <r>
    <x v="5"/>
    <x v="0"/>
    <x v="11"/>
    <x v="2"/>
    <x v="6"/>
    <x v="1"/>
    <n v="146.6157"/>
  </r>
  <r>
    <x v="5"/>
    <x v="0"/>
    <x v="11"/>
    <x v="2"/>
    <x v="7"/>
    <x v="1"/>
    <n v="4.8620000000000001"/>
  </r>
  <r>
    <x v="5"/>
    <x v="0"/>
    <x v="11"/>
    <x v="2"/>
    <x v="12"/>
    <x v="1"/>
    <n v="0.20100000000000001"/>
  </r>
  <r>
    <x v="5"/>
    <x v="0"/>
    <x v="11"/>
    <x v="3"/>
    <x v="6"/>
    <x v="1"/>
    <n v="28.542000000000002"/>
  </r>
  <r>
    <x v="5"/>
    <x v="0"/>
    <x v="11"/>
    <x v="3"/>
    <x v="7"/>
    <x v="1"/>
    <n v="0.86"/>
  </r>
  <r>
    <x v="5"/>
    <x v="0"/>
    <x v="11"/>
    <x v="3"/>
    <x v="10"/>
    <x v="1"/>
    <n v="1.0999999999999999E-2"/>
  </r>
  <r>
    <x v="5"/>
    <x v="0"/>
    <x v="11"/>
    <x v="3"/>
    <x v="12"/>
    <x v="1"/>
    <n v="1.1910000000000001"/>
  </r>
  <r>
    <x v="5"/>
    <x v="0"/>
    <x v="11"/>
    <x v="4"/>
    <x v="6"/>
    <x v="1"/>
    <n v="61.127803679359978"/>
  </r>
  <r>
    <x v="5"/>
    <x v="0"/>
    <x v="11"/>
    <x v="4"/>
    <x v="7"/>
    <x v="1"/>
    <n v="1.3519999999999999"/>
  </r>
  <r>
    <x v="5"/>
    <x v="0"/>
    <x v="11"/>
    <x v="4"/>
    <x v="10"/>
    <x v="1"/>
    <n v="2.0749999999999997"/>
  </r>
  <r>
    <x v="5"/>
    <x v="0"/>
    <x v="11"/>
    <x v="4"/>
    <x v="12"/>
    <x v="1"/>
    <n v="3.2730000000000001"/>
  </r>
  <r>
    <x v="5"/>
    <x v="0"/>
    <x v="11"/>
    <x v="5"/>
    <x v="6"/>
    <x v="1"/>
    <n v="198.17592407333311"/>
  </r>
  <r>
    <x v="5"/>
    <x v="0"/>
    <x v="11"/>
    <x v="5"/>
    <x v="7"/>
    <x v="1"/>
    <n v="2.87"/>
  </r>
  <r>
    <x v="5"/>
    <x v="0"/>
    <x v="11"/>
    <x v="5"/>
    <x v="10"/>
    <x v="1"/>
    <n v="30.610000000000003"/>
  </r>
  <r>
    <x v="5"/>
    <x v="0"/>
    <x v="11"/>
    <x v="5"/>
    <x v="12"/>
    <x v="1"/>
    <n v="3.9E-2"/>
  </r>
  <r>
    <x v="5"/>
    <x v="0"/>
    <x v="11"/>
    <x v="6"/>
    <x v="6"/>
    <x v="1"/>
    <n v="226.38295439745019"/>
  </r>
  <r>
    <x v="5"/>
    <x v="0"/>
    <x v="11"/>
    <x v="6"/>
    <x v="7"/>
    <x v="1"/>
    <n v="11.700514884298986"/>
  </r>
  <r>
    <x v="5"/>
    <x v="0"/>
    <x v="11"/>
    <x v="6"/>
    <x v="8"/>
    <x v="1"/>
    <n v="2.3E-2"/>
  </r>
  <r>
    <x v="5"/>
    <x v="0"/>
    <x v="11"/>
    <x v="6"/>
    <x v="10"/>
    <x v="1"/>
    <n v="2.1999999999999999E-2"/>
  </r>
  <r>
    <x v="5"/>
    <x v="0"/>
    <x v="11"/>
    <x v="6"/>
    <x v="12"/>
    <x v="1"/>
    <n v="0.30043252968693779"/>
  </r>
  <r>
    <x v="5"/>
    <x v="0"/>
    <x v="11"/>
    <x v="7"/>
    <x v="6"/>
    <x v="1"/>
    <n v="146.69355435551267"/>
  </r>
  <r>
    <x v="5"/>
    <x v="0"/>
    <x v="11"/>
    <x v="7"/>
    <x v="7"/>
    <x v="1"/>
    <n v="15.866000000000001"/>
  </r>
  <r>
    <x v="5"/>
    <x v="0"/>
    <x v="11"/>
    <x v="7"/>
    <x v="10"/>
    <x v="1"/>
    <n v="0.56099999999999994"/>
  </r>
  <r>
    <x v="5"/>
    <x v="0"/>
    <x v="11"/>
    <x v="7"/>
    <x v="12"/>
    <x v="1"/>
    <n v="0.19900000000000001"/>
  </r>
  <r>
    <x v="5"/>
    <x v="0"/>
    <x v="11"/>
    <x v="8"/>
    <x v="6"/>
    <x v="1"/>
    <n v="66.106259468064422"/>
  </r>
  <r>
    <x v="5"/>
    <x v="0"/>
    <x v="11"/>
    <x v="8"/>
    <x v="7"/>
    <x v="1"/>
    <n v="21.438999999999997"/>
  </r>
  <r>
    <x v="5"/>
    <x v="0"/>
    <x v="11"/>
    <x v="8"/>
    <x v="12"/>
    <x v="1"/>
    <n v="0.32999999999999996"/>
  </r>
  <r>
    <x v="5"/>
    <x v="0"/>
    <x v="11"/>
    <x v="9"/>
    <x v="6"/>
    <x v="1"/>
    <n v="31.994807144105152"/>
  </r>
  <r>
    <x v="5"/>
    <x v="0"/>
    <x v="11"/>
    <x v="9"/>
    <x v="7"/>
    <x v="1"/>
    <n v="10.139000000000001"/>
  </r>
  <r>
    <x v="5"/>
    <x v="0"/>
    <x v="11"/>
    <x v="9"/>
    <x v="10"/>
    <x v="1"/>
    <n v="0.04"/>
  </r>
  <r>
    <x v="5"/>
    <x v="0"/>
    <x v="11"/>
    <x v="9"/>
    <x v="12"/>
    <x v="1"/>
    <n v="1.0629999999999999"/>
  </r>
  <r>
    <x v="2"/>
    <x v="0"/>
    <x v="0"/>
    <x v="0"/>
    <x v="6"/>
    <x v="1"/>
    <n v="0.90244581599999996"/>
  </r>
  <r>
    <x v="2"/>
    <x v="0"/>
    <x v="0"/>
    <x v="0"/>
    <x v="7"/>
    <x v="1"/>
    <n v="27.76061"/>
  </r>
  <r>
    <x v="2"/>
    <x v="0"/>
    <x v="0"/>
    <x v="0"/>
    <x v="8"/>
    <x v="1"/>
    <n v="67.471609999999998"/>
  </r>
  <r>
    <x v="2"/>
    <x v="0"/>
    <x v="0"/>
    <x v="0"/>
    <x v="9"/>
    <x v="1"/>
    <n v="9.2161899999999992"/>
  </r>
  <r>
    <x v="2"/>
    <x v="0"/>
    <x v="0"/>
    <x v="0"/>
    <x v="14"/>
    <x v="1"/>
    <n v="0.2039184"/>
  </r>
  <r>
    <x v="2"/>
    <x v="0"/>
    <x v="0"/>
    <x v="0"/>
    <x v="10"/>
    <x v="1"/>
    <n v="5.3752699999999995"/>
  </r>
  <r>
    <x v="2"/>
    <x v="0"/>
    <x v="0"/>
    <x v="0"/>
    <x v="13"/>
    <x v="1"/>
    <n v="17.606468880000005"/>
  </r>
  <r>
    <x v="2"/>
    <x v="0"/>
    <x v="0"/>
    <x v="0"/>
    <x v="11"/>
    <x v="1"/>
    <n v="8.0030000000000004E-2"/>
  </r>
  <r>
    <x v="2"/>
    <x v="0"/>
    <x v="0"/>
    <x v="0"/>
    <x v="12"/>
    <x v="1"/>
    <n v="1.9551600000000002"/>
  </r>
  <r>
    <x v="2"/>
    <x v="0"/>
    <x v="0"/>
    <x v="1"/>
    <x v="6"/>
    <x v="1"/>
    <n v="1.9111560535984351"/>
  </r>
  <r>
    <x v="2"/>
    <x v="0"/>
    <x v="0"/>
    <x v="1"/>
    <x v="7"/>
    <x v="1"/>
    <n v="16.508200000000002"/>
  </r>
  <r>
    <x v="2"/>
    <x v="0"/>
    <x v="0"/>
    <x v="1"/>
    <x v="8"/>
    <x v="1"/>
    <n v="48.010800000000003"/>
  </r>
  <r>
    <x v="2"/>
    <x v="0"/>
    <x v="0"/>
    <x v="1"/>
    <x v="9"/>
    <x v="1"/>
    <n v="33.041470000000004"/>
  </r>
  <r>
    <x v="2"/>
    <x v="0"/>
    <x v="0"/>
    <x v="1"/>
    <x v="10"/>
    <x v="1"/>
    <n v="1.1000000000000001E-3"/>
  </r>
  <r>
    <x v="2"/>
    <x v="0"/>
    <x v="0"/>
    <x v="1"/>
    <x v="13"/>
    <x v="1"/>
    <n v="12.154900000000001"/>
  </r>
  <r>
    <x v="2"/>
    <x v="0"/>
    <x v="0"/>
    <x v="1"/>
    <x v="12"/>
    <x v="1"/>
    <n v="1.4038200000000001"/>
  </r>
  <r>
    <x v="2"/>
    <x v="0"/>
    <x v="0"/>
    <x v="2"/>
    <x v="6"/>
    <x v="1"/>
    <n v="3.0492000000000004"/>
  </r>
  <r>
    <x v="2"/>
    <x v="0"/>
    <x v="0"/>
    <x v="2"/>
    <x v="7"/>
    <x v="1"/>
    <n v="26.517999999999997"/>
  </r>
  <r>
    <x v="2"/>
    <x v="0"/>
    <x v="0"/>
    <x v="2"/>
    <x v="8"/>
    <x v="1"/>
    <n v="57.917000000000002"/>
  </r>
  <r>
    <x v="2"/>
    <x v="0"/>
    <x v="0"/>
    <x v="2"/>
    <x v="9"/>
    <x v="1"/>
    <n v="8.4450000000000003"/>
  </r>
  <r>
    <x v="2"/>
    <x v="0"/>
    <x v="0"/>
    <x v="2"/>
    <x v="14"/>
    <x v="1"/>
    <n v="1.2255"/>
  </r>
  <r>
    <x v="2"/>
    <x v="0"/>
    <x v="0"/>
    <x v="2"/>
    <x v="10"/>
    <x v="1"/>
    <n v="7.0318999999999994"/>
  </r>
  <r>
    <x v="2"/>
    <x v="0"/>
    <x v="0"/>
    <x v="2"/>
    <x v="13"/>
    <x v="1"/>
    <n v="5.50312"/>
  </r>
  <r>
    <x v="2"/>
    <x v="0"/>
    <x v="0"/>
    <x v="2"/>
    <x v="11"/>
    <x v="1"/>
    <n v="37.391779999999997"/>
  </r>
  <r>
    <x v="2"/>
    <x v="0"/>
    <x v="0"/>
    <x v="2"/>
    <x v="12"/>
    <x v="1"/>
    <n v="1.8149999999999999"/>
  </r>
  <r>
    <x v="2"/>
    <x v="0"/>
    <x v="0"/>
    <x v="3"/>
    <x v="6"/>
    <x v="1"/>
    <n v="28.09"/>
  </r>
  <r>
    <x v="2"/>
    <x v="0"/>
    <x v="0"/>
    <x v="3"/>
    <x v="7"/>
    <x v="1"/>
    <n v="31.882000000000001"/>
  </r>
  <r>
    <x v="2"/>
    <x v="0"/>
    <x v="0"/>
    <x v="3"/>
    <x v="8"/>
    <x v="1"/>
    <n v="47.094999999999999"/>
  </r>
  <r>
    <x v="2"/>
    <x v="0"/>
    <x v="0"/>
    <x v="3"/>
    <x v="9"/>
    <x v="1"/>
    <n v="7.5060000000000002"/>
  </r>
  <r>
    <x v="2"/>
    <x v="0"/>
    <x v="0"/>
    <x v="3"/>
    <x v="14"/>
    <x v="1"/>
    <n v="0.09"/>
  </r>
  <r>
    <x v="2"/>
    <x v="0"/>
    <x v="0"/>
    <x v="3"/>
    <x v="10"/>
    <x v="1"/>
    <n v="8.8230000000000004"/>
  </r>
  <r>
    <x v="2"/>
    <x v="0"/>
    <x v="0"/>
    <x v="3"/>
    <x v="13"/>
    <x v="1"/>
    <n v="11.785019999999999"/>
  </r>
  <r>
    <x v="2"/>
    <x v="0"/>
    <x v="0"/>
    <x v="3"/>
    <x v="12"/>
    <x v="1"/>
    <n v="1.79"/>
  </r>
  <r>
    <x v="2"/>
    <x v="0"/>
    <x v="0"/>
    <x v="4"/>
    <x v="6"/>
    <x v="1"/>
    <n v="34.608741615058918"/>
  </r>
  <r>
    <x v="2"/>
    <x v="0"/>
    <x v="0"/>
    <x v="4"/>
    <x v="7"/>
    <x v="1"/>
    <n v="12.235999999999999"/>
  </r>
  <r>
    <x v="2"/>
    <x v="0"/>
    <x v="0"/>
    <x v="4"/>
    <x v="8"/>
    <x v="1"/>
    <n v="39.643000000000001"/>
  </r>
  <r>
    <x v="2"/>
    <x v="0"/>
    <x v="0"/>
    <x v="4"/>
    <x v="9"/>
    <x v="1"/>
    <n v="2.5410000000000004"/>
  </r>
  <r>
    <x v="2"/>
    <x v="0"/>
    <x v="0"/>
    <x v="4"/>
    <x v="14"/>
    <x v="1"/>
    <n v="0.106"/>
  </r>
  <r>
    <x v="2"/>
    <x v="0"/>
    <x v="0"/>
    <x v="4"/>
    <x v="10"/>
    <x v="1"/>
    <n v="0.80999999999999994"/>
  </r>
  <r>
    <x v="2"/>
    <x v="0"/>
    <x v="0"/>
    <x v="4"/>
    <x v="13"/>
    <x v="1"/>
    <n v="3.6136167830509764"/>
  </r>
  <r>
    <x v="2"/>
    <x v="0"/>
    <x v="0"/>
    <x v="4"/>
    <x v="11"/>
    <x v="1"/>
    <n v="1.7710000000000001"/>
  </r>
  <r>
    <x v="2"/>
    <x v="0"/>
    <x v="0"/>
    <x v="4"/>
    <x v="12"/>
    <x v="1"/>
    <n v="3.1579999999999999"/>
  </r>
  <r>
    <x v="2"/>
    <x v="0"/>
    <x v="0"/>
    <x v="5"/>
    <x v="6"/>
    <x v="1"/>
    <n v="2.2926022301059223"/>
  </r>
  <r>
    <x v="2"/>
    <x v="0"/>
    <x v="0"/>
    <x v="5"/>
    <x v="7"/>
    <x v="1"/>
    <n v="9.1609999999999978"/>
  </r>
  <r>
    <x v="2"/>
    <x v="0"/>
    <x v="0"/>
    <x v="5"/>
    <x v="8"/>
    <x v="1"/>
    <n v="40.252000000000002"/>
  </r>
  <r>
    <x v="2"/>
    <x v="0"/>
    <x v="0"/>
    <x v="5"/>
    <x v="9"/>
    <x v="1"/>
    <n v="0.2"/>
  </r>
  <r>
    <x v="2"/>
    <x v="0"/>
    <x v="0"/>
    <x v="5"/>
    <x v="10"/>
    <x v="1"/>
    <n v="0.111"/>
  </r>
  <r>
    <x v="2"/>
    <x v="0"/>
    <x v="0"/>
    <x v="5"/>
    <x v="13"/>
    <x v="1"/>
    <n v="3.4630000000000001"/>
  </r>
  <r>
    <x v="2"/>
    <x v="0"/>
    <x v="0"/>
    <x v="5"/>
    <x v="12"/>
    <x v="1"/>
    <n v="1.55"/>
  </r>
  <r>
    <x v="2"/>
    <x v="0"/>
    <x v="0"/>
    <x v="6"/>
    <x v="6"/>
    <x v="1"/>
    <n v="23.791563872564183"/>
  </r>
  <r>
    <x v="2"/>
    <x v="0"/>
    <x v="0"/>
    <x v="6"/>
    <x v="7"/>
    <x v="1"/>
    <n v="35.347565778586791"/>
  </r>
  <r>
    <x v="2"/>
    <x v="0"/>
    <x v="0"/>
    <x v="6"/>
    <x v="8"/>
    <x v="1"/>
    <n v="65.807000000000002"/>
  </r>
  <r>
    <x v="2"/>
    <x v="0"/>
    <x v="0"/>
    <x v="6"/>
    <x v="9"/>
    <x v="1"/>
    <n v="0.26600000000000001"/>
  </r>
  <r>
    <x v="2"/>
    <x v="0"/>
    <x v="0"/>
    <x v="6"/>
    <x v="10"/>
    <x v="1"/>
    <n v="0.08"/>
  </r>
  <r>
    <x v="2"/>
    <x v="0"/>
    <x v="0"/>
    <x v="6"/>
    <x v="13"/>
    <x v="1"/>
    <n v="12.226910261098519"/>
  </r>
  <r>
    <x v="2"/>
    <x v="0"/>
    <x v="0"/>
    <x v="6"/>
    <x v="11"/>
    <x v="1"/>
    <n v="0.42499999999999999"/>
  </r>
  <r>
    <x v="2"/>
    <x v="0"/>
    <x v="0"/>
    <x v="6"/>
    <x v="12"/>
    <x v="1"/>
    <n v="7.4009631435558703"/>
  </r>
  <r>
    <x v="2"/>
    <x v="0"/>
    <x v="0"/>
    <x v="7"/>
    <x v="6"/>
    <x v="1"/>
    <n v="0.58363908310821566"/>
  </r>
  <r>
    <x v="2"/>
    <x v="0"/>
    <x v="0"/>
    <x v="7"/>
    <x v="7"/>
    <x v="1"/>
    <n v="12.248000000000001"/>
  </r>
  <r>
    <x v="2"/>
    <x v="0"/>
    <x v="0"/>
    <x v="7"/>
    <x v="8"/>
    <x v="1"/>
    <n v="36.369"/>
  </r>
  <r>
    <x v="2"/>
    <x v="0"/>
    <x v="0"/>
    <x v="7"/>
    <x v="10"/>
    <x v="1"/>
    <n v="4.8000000000000001E-2"/>
  </r>
  <r>
    <x v="2"/>
    <x v="0"/>
    <x v="0"/>
    <x v="7"/>
    <x v="13"/>
    <x v="1"/>
    <n v="2.2569999999999997"/>
  </r>
  <r>
    <x v="2"/>
    <x v="0"/>
    <x v="0"/>
    <x v="7"/>
    <x v="11"/>
    <x v="1"/>
    <n v="0.08"/>
  </r>
  <r>
    <x v="2"/>
    <x v="0"/>
    <x v="0"/>
    <x v="7"/>
    <x v="12"/>
    <x v="1"/>
    <n v="0.93040862468291596"/>
  </r>
  <r>
    <x v="2"/>
    <x v="0"/>
    <x v="0"/>
    <x v="8"/>
    <x v="6"/>
    <x v="1"/>
    <n v="0.60925172647476433"/>
  </r>
  <r>
    <x v="2"/>
    <x v="0"/>
    <x v="0"/>
    <x v="8"/>
    <x v="7"/>
    <x v="1"/>
    <n v="17.700000000000003"/>
  </r>
  <r>
    <x v="2"/>
    <x v="0"/>
    <x v="0"/>
    <x v="8"/>
    <x v="8"/>
    <x v="1"/>
    <n v="47.707999999999998"/>
  </r>
  <r>
    <x v="2"/>
    <x v="0"/>
    <x v="0"/>
    <x v="8"/>
    <x v="9"/>
    <x v="1"/>
    <n v="0.125"/>
  </r>
  <r>
    <x v="2"/>
    <x v="0"/>
    <x v="0"/>
    <x v="8"/>
    <x v="14"/>
    <x v="1"/>
    <n v="11"/>
  </r>
  <r>
    <x v="2"/>
    <x v="0"/>
    <x v="0"/>
    <x v="8"/>
    <x v="10"/>
    <x v="1"/>
    <n v="0.43303461104098845"/>
  </r>
  <r>
    <x v="2"/>
    <x v="0"/>
    <x v="0"/>
    <x v="8"/>
    <x v="13"/>
    <x v="1"/>
    <n v="3.6104460985626283"/>
  </r>
  <r>
    <x v="2"/>
    <x v="0"/>
    <x v="0"/>
    <x v="8"/>
    <x v="12"/>
    <x v="1"/>
    <n v="1.39"/>
  </r>
  <r>
    <x v="2"/>
    <x v="0"/>
    <x v="0"/>
    <x v="9"/>
    <x v="6"/>
    <x v="1"/>
    <n v="0.47117233438243644"/>
  </r>
  <r>
    <x v="2"/>
    <x v="0"/>
    <x v="0"/>
    <x v="9"/>
    <x v="7"/>
    <x v="1"/>
    <n v="23.333000000000002"/>
  </r>
  <r>
    <x v="2"/>
    <x v="0"/>
    <x v="0"/>
    <x v="9"/>
    <x v="8"/>
    <x v="1"/>
    <n v="21.983000000000001"/>
  </r>
  <r>
    <x v="2"/>
    <x v="0"/>
    <x v="0"/>
    <x v="9"/>
    <x v="9"/>
    <x v="1"/>
    <n v="0.09"/>
  </r>
  <r>
    <x v="2"/>
    <x v="0"/>
    <x v="0"/>
    <x v="9"/>
    <x v="10"/>
    <x v="1"/>
    <n v="0.17139230508857051"/>
  </r>
  <r>
    <x v="2"/>
    <x v="0"/>
    <x v="0"/>
    <x v="9"/>
    <x v="12"/>
    <x v="1"/>
    <n v="2.3740000000000006"/>
  </r>
  <r>
    <x v="2"/>
    <x v="0"/>
    <x v="1"/>
    <x v="0"/>
    <x v="6"/>
    <x v="1"/>
    <n v="0.72307596000000007"/>
  </r>
  <r>
    <x v="2"/>
    <x v="0"/>
    <x v="1"/>
    <x v="0"/>
    <x v="7"/>
    <x v="1"/>
    <n v="22.070640000000001"/>
  </r>
  <r>
    <x v="2"/>
    <x v="0"/>
    <x v="1"/>
    <x v="0"/>
    <x v="8"/>
    <x v="1"/>
    <n v="73.131059999999991"/>
  </r>
  <r>
    <x v="2"/>
    <x v="0"/>
    <x v="1"/>
    <x v="0"/>
    <x v="9"/>
    <x v="1"/>
    <n v="3.1832199999999999"/>
  </r>
  <r>
    <x v="2"/>
    <x v="0"/>
    <x v="1"/>
    <x v="0"/>
    <x v="14"/>
    <x v="1"/>
    <n v="1.7478720000000001"/>
  </r>
  <r>
    <x v="2"/>
    <x v="0"/>
    <x v="1"/>
    <x v="0"/>
    <x v="10"/>
    <x v="1"/>
    <n v="2.0597699999999999"/>
  </r>
  <r>
    <x v="2"/>
    <x v="0"/>
    <x v="1"/>
    <x v="0"/>
    <x v="13"/>
    <x v="1"/>
    <n v="2.5664158800000001"/>
  </r>
  <r>
    <x v="2"/>
    <x v="0"/>
    <x v="1"/>
    <x v="0"/>
    <x v="12"/>
    <x v="1"/>
    <n v="1.5463099999999999"/>
  </r>
  <r>
    <x v="2"/>
    <x v="0"/>
    <x v="1"/>
    <x v="1"/>
    <x v="6"/>
    <x v="1"/>
    <n v="3.6577610020553513"/>
  </r>
  <r>
    <x v="2"/>
    <x v="0"/>
    <x v="1"/>
    <x v="1"/>
    <x v="7"/>
    <x v="1"/>
    <n v="23.913000000000004"/>
  </r>
  <r>
    <x v="2"/>
    <x v="0"/>
    <x v="1"/>
    <x v="1"/>
    <x v="8"/>
    <x v="1"/>
    <n v="49.714000000000006"/>
  </r>
  <r>
    <x v="2"/>
    <x v="0"/>
    <x v="1"/>
    <x v="1"/>
    <x v="9"/>
    <x v="1"/>
    <n v="21.160810000000001"/>
  </r>
  <r>
    <x v="2"/>
    <x v="0"/>
    <x v="1"/>
    <x v="1"/>
    <x v="14"/>
    <x v="1"/>
    <n v="7.7000000000000011E-3"/>
  </r>
  <r>
    <x v="2"/>
    <x v="0"/>
    <x v="1"/>
    <x v="1"/>
    <x v="10"/>
    <x v="1"/>
    <n v="0.8217000000000001"/>
  </r>
  <r>
    <x v="2"/>
    <x v="0"/>
    <x v="1"/>
    <x v="1"/>
    <x v="13"/>
    <x v="1"/>
    <n v="2.3343000000000003"/>
  </r>
  <r>
    <x v="2"/>
    <x v="0"/>
    <x v="1"/>
    <x v="1"/>
    <x v="11"/>
    <x v="1"/>
    <n v="0.37400000000000005"/>
  </r>
  <r>
    <x v="2"/>
    <x v="0"/>
    <x v="1"/>
    <x v="1"/>
    <x v="12"/>
    <x v="1"/>
    <n v="1.8465150000000001"/>
  </r>
  <r>
    <x v="2"/>
    <x v="0"/>
    <x v="1"/>
    <x v="2"/>
    <x v="6"/>
    <x v="1"/>
    <n v="1.4135"/>
  </r>
  <r>
    <x v="2"/>
    <x v="0"/>
    <x v="1"/>
    <x v="2"/>
    <x v="7"/>
    <x v="1"/>
    <n v="23.433"/>
  </r>
  <r>
    <x v="2"/>
    <x v="0"/>
    <x v="1"/>
    <x v="2"/>
    <x v="8"/>
    <x v="1"/>
    <n v="63.519999999999996"/>
  </r>
  <r>
    <x v="2"/>
    <x v="0"/>
    <x v="1"/>
    <x v="2"/>
    <x v="9"/>
    <x v="1"/>
    <n v="1.3519999999999999"/>
  </r>
  <r>
    <x v="2"/>
    <x v="0"/>
    <x v="1"/>
    <x v="2"/>
    <x v="14"/>
    <x v="1"/>
    <n v="0.38700000000000001"/>
  </r>
  <r>
    <x v="2"/>
    <x v="0"/>
    <x v="1"/>
    <x v="2"/>
    <x v="10"/>
    <x v="1"/>
    <n v="1.6777"/>
  </r>
  <r>
    <x v="2"/>
    <x v="0"/>
    <x v="1"/>
    <x v="2"/>
    <x v="13"/>
    <x v="1"/>
    <n v="6.1719900000000001"/>
  </r>
  <r>
    <x v="2"/>
    <x v="0"/>
    <x v="1"/>
    <x v="2"/>
    <x v="12"/>
    <x v="1"/>
    <n v="1.278"/>
  </r>
  <r>
    <x v="2"/>
    <x v="0"/>
    <x v="1"/>
    <x v="3"/>
    <x v="6"/>
    <x v="1"/>
    <n v="5.5345626112380124"/>
  </r>
  <r>
    <x v="2"/>
    <x v="0"/>
    <x v="1"/>
    <x v="3"/>
    <x v="7"/>
    <x v="1"/>
    <n v="22.669"/>
  </r>
  <r>
    <x v="2"/>
    <x v="0"/>
    <x v="1"/>
    <x v="3"/>
    <x v="8"/>
    <x v="1"/>
    <n v="42.748999999999995"/>
  </r>
  <r>
    <x v="2"/>
    <x v="0"/>
    <x v="1"/>
    <x v="3"/>
    <x v="9"/>
    <x v="1"/>
    <n v="1.30376"/>
  </r>
  <r>
    <x v="2"/>
    <x v="0"/>
    <x v="1"/>
    <x v="3"/>
    <x v="14"/>
    <x v="1"/>
    <n v="0.57999999999999996"/>
  </r>
  <r>
    <x v="2"/>
    <x v="0"/>
    <x v="1"/>
    <x v="3"/>
    <x v="10"/>
    <x v="1"/>
    <n v="2.0939000000000001"/>
  </r>
  <r>
    <x v="2"/>
    <x v="0"/>
    <x v="1"/>
    <x v="3"/>
    <x v="13"/>
    <x v="1"/>
    <n v="8.4184099999999997"/>
  </r>
  <r>
    <x v="2"/>
    <x v="0"/>
    <x v="1"/>
    <x v="3"/>
    <x v="12"/>
    <x v="1"/>
    <n v="3.0175000000000001"/>
  </r>
  <r>
    <x v="2"/>
    <x v="0"/>
    <x v="1"/>
    <x v="4"/>
    <x v="6"/>
    <x v="1"/>
    <n v="12.43737136260291"/>
  </r>
  <r>
    <x v="2"/>
    <x v="0"/>
    <x v="1"/>
    <x v="4"/>
    <x v="7"/>
    <x v="1"/>
    <n v="4.8060000000000009"/>
  </r>
  <r>
    <x v="2"/>
    <x v="0"/>
    <x v="1"/>
    <x v="4"/>
    <x v="8"/>
    <x v="1"/>
    <n v="28.505999999999997"/>
  </r>
  <r>
    <x v="2"/>
    <x v="0"/>
    <x v="1"/>
    <x v="4"/>
    <x v="9"/>
    <x v="1"/>
    <n v="0.20200000000000001"/>
  </r>
  <r>
    <x v="2"/>
    <x v="0"/>
    <x v="1"/>
    <x v="4"/>
    <x v="14"/>
    <x v="1"/>
    <n v="6.4000000000000001E-2"/>
  </r>
  <r>
    <x v="2"/>
    <x v="0"/>
    <x v="1"/>
    <x v="4"/>
    <x v="10"/>
    <x v="1"/>
    <n v="18.029999999999998"/>
  </r>
  <r>
    <x v="2"/>
    <x v="0"/>
    <x v="1"/>
    <x v="4"/>
    <x v="13"/>
    <x v="1"/>
    <n v="4.1328631198678796"/>
  </r>
  <r>
    <x v="2"/>
    <x v="0"/>
    <x v="1"/>
    <x v="4"/>
    <x v="12"/>
    <x v="1"/>
    <n v="1.4720000000000002"/>
  </r>
  <r>
    <x v="2"/>
    <x v="0"/>
    <x v="1"/>
    <x v="5"/>
    <x v="6"/>
    <x v="1"/>
    <n v="3.8296048215875622"/>
  </r>
  <r>
    <x v="2"/>
    <x v="0"/>
    <x v="1"/>
    <x v="5"/>
    <x v="7"/>
    <x v="1"/>
    <n v="12.254999999999999"/>
  </r>
  <r>
    <x v="2"/>
    <x v="0"/>
    <x v="1"/>
    <x v="5"/>
    <x v="8"/>
    <x v="1"/>
    <n v="45.268999999999998"/>
  </r>
  <r>
    <x v="2"/>
    <x v="0"/>
    <x v="1"/>
    <x v="5"/>
    <x v="9"/>
    <x v="1"/>
    <n v="1.7999999999999999E-2"/>
  </r>
  <r>
    <x v="2"/>
    <x v="0"/>
    <x v="1"/>
    <x v="5"/>
    <x v="10"/>
    <x v="1"/>
    <n v="1.2E-2"/>
  </r>
  <r>
    <x v="2"/>
    <x v="0"/>
    <x v="1"/>
    <x v="5"/>
    <x v="13"/>
    <x v="1"/>
    <n v="1.2809999999999999"/>
  </r>
  <r>
    <x v="2"/>
    <x v="0"/>
    <x v="1"/>
    <x v="5"/>
    <x v="11"/>
    <x v="1"/>
    <n v="0.32"/>
  </r>
  <r>
    <x v="2"/>
    <x v="0"/>
    <x v="1"/>
    <x v="5"/>
    <x v="12"/>
    <x v="1"/>
    <n v="1.0509999999999999"/>
  </r>
  <r>
    <x v="2"/>
    <x v="0"/>
    <x v="1"/>
    <x v="6"/>
    <x v="6"/>
    <x v="1"/>
    <n v="16.437000000000001"/>
  </r>
  <r>
    <x v="2"/>
    <x v="0"/>
    <x v="1"/>
    <x v="6"/>
    <x v="7"/>
    <x v="1"/>
    <n v="29.832221186258337"/>
  </r>
  <r>
    <x v="2"/>
    <x v="0"/>
    <x v="1"/>
    <x v="6"/>
    <x v="8"/>
    <x v="1"/>
    <n v="73.58"/>
  </r>
  <r>
    <x v="2"/>
    <x v="0"/>
    <x v="1"/>
    <x v="6"/>
    <x v="9"/>
    <x v="1"/>
    <n v="0.35099999999999998"/>
  </r>
  <r>
    <x v="2"/>
    <x v="0"/>
    <x v="1"/>
    <x v="6"/>
    <x v="14"/>
    <x v="1"/>
    <n v="5.7000000000000002E-2"/>
  </r>
  <r>
    <x v="2"/>
    <x v="0"/>
    <x v="1"/>
    <x v="6"/>
    <x v="10"/>
    <x v="1"/>
    <n v="1.9580000000000002"/>
  </r>
  <r>
    <x v="2"/>
    <x v="0"/>
    <x v="1"/>
    <x v="6"/>
    <x v="13"/>
    <x v="1"/>
    <n v="6.1294162604746374"/>
  </r>
  <r>
    <x v="2"/>
    <x v="0"/>
    <x v="1"/>
    <x v="6"/>
    <x v="11"/>
    <x v="1"/>
    <n v="4.8790000000000004"/>
  </r>
  <r>
    <x v="2"/>
    <x v="0"/>
    <x v="1"/>
    <x v="6"/>
    <x v="12"/>
    <x v="1"/>
    <n v="7.3535898895679646"/>
  </r>
  <r>
    <x v="2"/>
    <x v="0"/>
    <x v="1"/>
    <x v="7"/>
    <x v="6"/>
    <x v="1"/>
    <n v="17.660388198545959"/>
  </r>
  <r>
    <x v="2"/>
    <x v="0"/>
    <x v="1"/>
    <x v="7"/>
    <x v="7"/>
    <x v="1"/>
    <n v="24.990703015380461"/>
  </r>
  <r>
    <x v="2"/>
    <x v="0"/>
    <x v="1"/>
    <x v="7"/>
    <x v="8"/>
    <x v="1"/>
    <n v="32.438000000000002"/>
  </r>
  <r>
    <x v="2"/>
    <x v="0"/>
    <x v="1"/>
    <x v="7"/>
    <x v="9"/>
    <x v="1"/>
    <n v="2.4E-2"/>
  </r>
  <r>
    <x v="2"/>
    <x v="0"/>
    <x v="1"/>
    <x v="7"/>
    <x v="10"/>
    <x v="1"/>
    <n v="3.2109999999999999"/>
  </r>
  <r>
    <x v="2"/>
    <x v="0"/>
    <x v="1"/>
    <x v="7"/>
    <x v="13"/>
    <x v="1"/>
    <n v="2.3099999999999996"/>
  </r>
  <r>
    <x v="2"/>
    <x v="0"/>
    <x v="1"/>
    <x v="7"/>
    <x v="11"/>
    <x v="1"/>
    <n v="0.66900000000000004"/>
  </r>
  <r>
    <x v="2"/>
    <x v="0"/>
    <x v="1"/>
    <x v="7"/>
    <x v="12"/>
    <x v="1"/>
    <n v="1.7095727851511482"/>
  </r>
  <r>
    <x v="2"/>
    <x v="0"/>
    <x v="1"/>
    <x v="8"/>
    <x v="6"/>
    <x v="1"/>
    <n v="1.671"/>
  </r>
  <r>
    <x v="2"/>
    <x v="0"/>
    <x v="1"/>
    <x v="8"/>
    <x v="7"/>
    <x v="1"/>
    <n v="27.52399999999999"/>
  </r>
  <r>
    <x v="2"/>
    <x v="0"/>
    <x v="1"/>
    <x v="8"/>
    <x v="8"/>
    <x v="1"/>
    <n v="39.76"/>
  </r>
  <r>
    <x v="2"/>
    <x v="0"/>
    <x v="1"/>
    <x v="8"/>
    <x v="9"/>
    <x v="1"/>
    <n v="0.8"/>
  </r>
  <r>
    <x v="2"/>
    <x v="0"/>
    <x v="1"/>
    <x v="8"/>
    <x v="10"/>
    <x v="1"/>
    <n v="1.7690000000000001"/>
  </r>
  <r>
    <x v="2"/>
    <x v="0"/>
    <x v="1"/>
    <x v="8"/>
    <x v="13"/>
    <x v="1"/>
    <n v="11.496363351972786"/>
  </r>
  <r>
    <x v="2"/>
    <x v="0"/>
    <x v="1"/>
    <x v="8"/>
    <x v="11"/>
    <x v="1"/>
    <n v="27.387"/>
  </r>
  <r>
    <x v="2"/>
    <x v="0"/>
    <x v="1"/>
    <x v="8"/>
    <x v="12"/>
    <x v="1"/>
    <n v="2.4910000000000001"/>
  </r>
  <r>
    <x v="2"/>
    <x v="0"/>
    <x v="1"/>
    <x v="9"/>
    <x v="6"/>
    <x v="1"/>
    <n v="1.3300000000000003"/>
  </r>
  <r>
    <x v="2"/>
    <x v="0"/>
    <x v="1"/>
    <x v="9"/>
    <x v="7"/>
    <x v="1"/>
    <n v="22.325999999999997"/>
  </r>
  <r>
    <x v="2"/>
    <x v="0"/>
    <x v="1"/>
    <x v="9"/>
    <x v="8"/>
    <x v="1"/>
    <n v="48.869"/>
  </r>
  <r>
    <x v="2"/>
    <x v="0"/>
    <x v="1"/>
    <x v="9"/>
    <x v="10"/>
    <x v="1"/>
    <n v="0.309"/>
  </r>
  <r>
    <x v="2"/>
    <x v="0"/>
    <x v="1"/>
    <x v="9"/>
    <x v="12"/>
    <x v="1"/>
    <n v="7.3385752033041758"/>
  </r>
  <r>
    <x v="2"/>
    <x v="0"/>
    <x v="2"/>
    <x v="0"/>
    <x v="6"/>
    <x v="1"/>
    <n v="0.83755055999999994"/>
  </r>
  <r>
    <x v="2"/>
    <x v="0"/>
    <x v="2"/>
    <x v="0"/>
    <x v="7"/>
    <x v="1"/>
    <n v="19.57227"/>
  </r>
  <r>
    <x v="2"/>
    <x v="0"/>
    <x v="2"/>
    <x v="0"/>
    <x v="8"/>
    <x v="1"/>
    <n v="60.152930000000005"/>
  </r>
  <r>
    <x v="2"/>
    <x v="0"/>
    <x v="2"/>
    <x v="0"/>
    <x v="9"/>
    <x v="1"/>
    <n v="0.64910999999999996"/>
  </r>
  <r>
    <x v="2"/>
    <x v="0"/>
    <x v="2"/>
    <x v="0"/>
    <x v="14"/>
    <x v="1"/>
    <n v="2.9713823999999995"/>
  </r>
  <r>
    <x v="2"/>
    <x v="0"/>
    <x v="2"/>
    <x v="0"/>
    <x v="10"/>
    <x v="1"/>
    <n v="11.60097"/>
  </r>
  <r>
    <x v="2"/>
    <x v="0"/>
    <x v="2"/>
    <x v="0"/>
    <x v="13"/>
    <x v="1"/>
    <n v="3.0594185999999999"/>
  </r>
  <r>
    <x v="2"/>
    <x v="0"/>
    <x v="2"/>
    <x v="0"/>
    <x v="11"/>
    <x v="1"/>
    <n v="0.51793"/>
  </r>
  <r>
    <x v="2"/>
    <x v="0"/>
    <x v="2"/>
    <x v="0"/>
    <x v="12"/>
    <x v="1"/>
    <n v="1.2038699999999998"/>
  </r>
  <r>
    <x v="2"/>
    <x v="0"/>
    <x v="2"/>
    <x v="1"/>
    <x v="6"/>
    <x v="1"/>
    <n v="4.1141277372723071"/>
  </r>
  <r>
    <x v="2"/>
    <x v="0"/>
    <x v="2"/>
    <x v="1"/>
    <x v="7"/>
    <x v="1"/>
    <n v="13.390599999999999"/>
  </r>
  <r>
    <x v="2"/>
    <x v="0"/>
    <x v="2"/>
    <x v="1"/>
    <x v="8"/>
    <x v="1"/>
    <n v="34.369399999999999"/>
  </r>
  <r>
    <x v="2"/>
    <x v="0"/>
    <x v="2"/>
    <x v="1"/>
    <x v="9"/>
    <x v="1"/>
    <n v="15.847084000000001"/>
  </r>
  <r>
    <x v="2"/>
    <x v="0"/>
    <x v="2"/>
    <x v="1"/>
    <x v="14"/>
    <x v="1"/>
    <n v="0.39050000000000001"/>
  </r>
  <r>
    <x v="2"/>
    <x v="0"/>
    <x v="2"/>
    <x v="1"/>
    <x v="10"/>
    <x v="1"/>
    <n v="1.6555000000000002"/>
  </r>
  <r>
    <x v="2"/>
    <x v="0"/>
    <x v="2"/>
    <x v="1"/>
    <x v="13"/>
    <x v="1"/>
    <n v="2.677"/>
  </r>
  <r>
    <x v="2"/>
    <x v="0"/>
    <x v="2"/>
    <x v="1"/>
    <x v="11"/>
    <x v="1"/>
    <n v="1.2089000000000001"/>
  </r>
  <r>
    <x v="2"/>
    <x v="0"/>
    <x v="2"/>
    <x v="1"/>
    <x v="12"/>
    <x v="1"/>
    <n v="1.455355"/>
  </r>
  <r>
    <x v="2"/>
    <x v="0"/>
    <x v="2"/>
    <x v="2"/>
    <x v="6"/>
    <x v="1"/>
    <n v="1.9327000000000001"/>
  </r>
  <r>
    <x v="2"/>
    <x v="0"/>
    <x v="2"/>
    <x v="2"/>
    <x v="7"/>
    <x v="1"/>
    <n v="22.599000000000004"/>
  </r>
  <r>
    <x v="2"/>
    <x v="0"/>
    <x v="2"/>
    <x v="2"/>
    <x v="8"/>
    <x v="1"/>
    <n v="33.405000000000001"/>
  </r>
  <r>
    <x v="2"/>
    <x v="0"/>
    <x v="2"/>
    <x v="2"/>
    <x v="9"/>
    <x v="1"/>
    <n v="2.2690000000000001"/>
  </r>
  <r>
    <x v="2"/>
    <x v="0"/>
    <x v="2"/>
    <x v="2"/>
    <x v="14"/>
    <x v="1"/>
    <n v="0.29153999999999997"/>
  </r>
  <r>
    <x v="2"/>
    <x v="0"/>
    <x v="2"/>
    <x v="2"/>
    <x v="10"/>
    <x v="1"/>
    <n v="9.7416"/>
  </r>
  <r>
    <x v="2"/>
    <x v="0"/>
    <x v="2"/>
    <x v="2"/>
    <x v="13"/>
    <x v="1"/>
    <n v="9.8238299999999992"/>
  </r>
  <r>
    <x v="2"/>
    <x v="0"/>
    <x v="2"/>
    <x v="2"/>
    <x v="11"/>
    <x v="1"/>
    <n v="0.5978"/>
  </r>
  <r>
    <x v="2"/>
    <x v="0"/>
    <x v="2"/>
    <x v="2"/>
    <x v="12"/>
    <x v="1"/>
    <n v="1.8879999999999999"/>
  </r>
  <r>
    <x v="2"/>
    <x v="0"/>
    <x v="2"/>
    <x v="3"/>
    <x v="6"/>
    <x v="1"/>
    <n v="4.7553190463082213"/>
  </r>
  <r>
    <x v="2"/>
    <x v="0"/>
    <x v="2"/>
    <x v="3"/>
    <x v="7"/>
    <x v="1"/>
    <n v="13.882000000000001"/>
  </r>
  <r>
    <x v="2"/>
    <x v="0"/>
    <x v="2"/>
    <x v="3"/>
    <x v="8"/>
    <x v="1"/>
    <n v="48.307000000000002"/>
  </r>
  <r>
    <x v="2"/>
    <x v="0"/>
    <x v="2"/>
    <x v="3"/>
    <x v="9"/>
    <x v="1"/>
    <n v="1.5449999999999999"/>
  </r>
  <r>
    <x v="2"/>
    <x v="0"/>
    <x v="2"/>
    <x v="3"/>
    <x v="14"/>
    <x v="1"/>
    <n v="8.0000000000000002E-3"/>
  </r>
  <r>
    <x v="2"/>
    <x v="0"/>
    <x v="2"/>
    <x v="3"/>
    <x v="10"/>
    <x v="1"/>
    <n v="0.84350000000000003"/>
  </r>
  <r>
    <x v="2"/>
    <x v="0"/>
    <x v="2"/>
    <x v="3"/>
    <x v="13"/>
    <x v="1"/>
    <n v="3.5400299999999993"/>
  </r>
  <r>
    <x v="2"/>
    <x v="0"/>
    <x v="2"/>
    <x v="3"/>
    <x v="12"/>
    <x v="1"/>
    <n v="2.7916999999999996"/>
  </r>
  <r>
    <x v="2"/>
    <x v="0"/>
    <x v="2"/>
    <x v="4"/>
    <x v="6"/>
    <x v="1"/>
    <n v="5.035147354743633"/>
  </r>
  <r>
    <x v="2"/>
    <x v="0"/>
    <x v="2"/>
    <x v="4"/>
    <x v="7"/>
    <x v="1"/>
    <n v="5.8650000000000002"/>
  </r>
  <r>
    <x v="2"/>
    <x v="0"/>
    <x v="2"/>
    <x v="4"/>
    <x v="8"/>
    <x v="1"/>
    <n v="40.322999999999993"/>
  </r>
  <r>
    <x v="2"/>
    <x v="0"/>
    <x v="2"/>
    <x v="4"/>
    <x v="9"/>
    <x v="1"/>
    <n v="0.61"/>
  </r>
  <r>
    <x v="2"/>
    <x v="0"/>
    <x v="2"/>
    <x v="4"/>
    <x v="14"/>
    <x v="1"/>
    <n v="0.248"/>
  </r>
  <r>
    <x v="2"/>
    <x v="0"/>
    <x v="2"/>
    <x v="4"/>
    <x v="10"/>
    <x v="1"/>
    <n v="5.5069999999999997"/>
  </r>
  <r>
    <x v="2"/>
    <x v="0"/>
    <x v="2"/>
    <x v="4"/>
    <x v="13"/>
    <x v="1"/>
    <n v="3.6642749622526254"/>
  </r>
  <r>
    <x v="2"/>
    <x v="0"/>
    <x v="2"/>
    <x v="4"/>
    <x v="12"/>
    <x v="1"/>
    <n v="1.867"/>
  </r>
  <r>
    <x v="2"/>
    <x v="0"/>
    <x v="2"/>
    <x v="5"/>
    <x v="6"/>
    <x v="1"/>
    <n v="3.78755752606153"/>
  </r>
  <r>
    <x v="2"/>
    <x v="0"/>
    <x v="2"/>
    <x v="5"/>
    <x v="7"/>
    <x v="1"/>
    <n v="8.8059999999999992"/>
  </r>
  <r>
    <x v="2"/>
    <x v="0"/>
    <x v="2"/>
    <x v="5"/>
    <x v="8"/>
    <x v="1"/>
    <n v="38.285000000000004"/>
  </r>
  <r>
    <x v="2"/>
    <x v="0"/>
    <x v="2"/>
    <x v="5"/>
    <x v="9"/>
    <x v="1"/>
    <n v="4.0000000000000001E-3"/>
  </r>
  <r>
    <x v="2"/>
    <x v="0"/>
    <x v="2"/>
    <x v="5"/>
    <x v="10"/>
    <x v="1"/>
    <n v="0.34899999999999998"/>
  </r>
  <r>
    <x v="2"/>
    <x v="0"/>
    <x v="2"/>
    <x v="5"/>
    <x v="13"/>
    <x v="1"/>
    <n v="1.9840000000000002"/>
  </r>
  <r>
    <x v="2"/>
    <x v="0"/>
    <x v="2"/>
    <x v="5"/>
    <x v="12"/>
    <x v="1"/>
    <n v="1.4630000000000001"/>
  </r>
  <r>
    <x v="2"/>
    <x v="0"/>
    <x v="2"/>
    <x v="6"/>
    <x v="6"/>
    <x v="1"/>
    <n v="8.4519142130376217"/>
  </r>
  <r>
    <x v="2"/>
    <x v="0"/>
    <x v="2"/>
    <x v="6"/>
    <x v="7"/>
    <x v="1"/>
    <n v="22.503365576386116"/>
  </r>
  <r>
    <x v="2"/>
    <x v="0"/>
    <x v="2"/>
    <x v="6"/>
    <x v="8"/>
    <x v="1"/>
    <n v="68.057000000000002"/>
  </r>
  <r>
    <x v="2"/>
    <x v="0"/>
    <x v="2"/>
    <x v="6"/>
    <x v="9"/>
    <x v="1"/>
    <n v="0.26100000000000001"/>
  </r>
  <r>
    <x v="2"/>
    <x v="0"/>
    <x v="2"/>
    <x v="6"/>
    <x v="14"/>
    <x v="1"/>
    <n v="0.37"/>
  </r>
  <r>
    <x v="2"/>
    <x v="0"/>
    <x v="2"/>
    <x v="6"/>
    <x v="10"/>
    <x v="1"/>
    <n v="1.3460000000000001"/>
  </r>
  <r>
    <x v="2"/>
    <x v="0"/>
    <x v="2"/>
    <x v="6"/>
    <x v="13"/>
    <x v="1"/>
    <n v="3.8712071893063582"/>
  </r>
  <r>
    <x v="2"/>
    <x v="0"/>
    <x v="2"/>
    <x v="6"/>
    <x v="11"/>
    <x v="1"/>
    <n v="0.02"/>
  </r>
  <r>
    <x v="2"/>
    <x v="0"/>
    <x v="2"/>
    <x v="6"/>
    <x v="12"/>
    <x v="1"/>
    <n v="11.732068320960746"/>
  </r>
  <r>
    <x v="2"/>
    <x v="0"/>
    <x v="2"/>
    <x v="7"/>
    <x v="6"/>
    <x v="1"/>
    <n v="1.2442794669446666"/>
  </r>
  <r>
    <x v="2"/>
    <x v="0"/>
    <x v="2"/>
    <x v="7"/>
    <x v="7"/>
    <x v="1"/>
    <n v="13.06225462251205"/>
  </r>
  <r>
    <x v="2"/>
    <x v="0"/>
    <x v="2"/>
    <x v="7"/>
    <x v="8"/>
    <x v="1"/>
    <n v="26.715000000000003"/>
  </r>
  <r>
    <x v="2"/>
    <x v="0"/>
    <x v="2"/>
    <x v="7"/>
    <x v="9"/>
    <x v="1"/>
    <n v="5.0000000000000001E-3"/>
  </r>
  <r>
    <x v="2"/>
    <x v="0"/>
    <x v="2"/>
    <x v="7"/>
    <x v="10"/>
    <x v="1"/>
    <n v="0.16499999999999998"/>
  </r>
  <r>
    <x v="2"/>
    <x v="0"/>
    <x v="2"/>
    <x v="7"/>
    <x v="13"/>
    <x v="1"/>
    <n v="1.2819999999999998"/>
  </r>
  <r>
    <x v="2"/>
    <x v="0"/>
    <x v="2"/>
    <x v="7"/>
    <x v="11"/>
    <x v="1"/>
    <n v="0.18"/>
  </r>
  <r>
    <x v="2"/>
    <x v="0"/>
    <x v="2"/>
    <x v="7"/>
    <x v="12"/>
    <x v="1"/>
    <n v="1.1669047720889114"/>
  </r>
  <r>
    <x v="2"/>
    <x v="0"/>
    <x v="2"/>
    <x v="8"/>
    <x v="6"/>
    <x v="1"/>
    <n v="2.1720000000000002"/>
  </r>
  <r>
    <x v="2"/>
    <x v="0"/>
    <x v="2"/>
    <x v="8"/>
    <x v="7"/>
    <x v="1"/>
    <n v="22.420999999999996"/>
  </r>
  <r>
    <x v="2"/>
    <x v="0"/>
    <x v="2"/>
    <x v="8"/>
    <x v="8"/>
    <x v="1"/>
    <n v="49.819000000000003"/>
  </r>
  <r>
    <x v="2"/>
    <x v="0"/>
    <x v="2"/>
    <x v="8"/>
    <x v="9"/>
    <x v="1"/>
    <n v="8.199999999999999E-2"/>
  </r>
  <r>
    <x v="2"/>
    <x v="0"/>
    <x v="2"/>
    <x v="8"/>
    <x v="14"/>
    <x v="1"/>
    <n v="7"/>
  </r>
  <r>
    <x v="2"/>
    <x v="0"/>
    <x v="2"/>
    <x v="8"/>
    <x v="10"/>
    <x v="1"/>
    <n v="0.59"/>
  </r>
  <r>
    <x v="2"/>
    <x v="0"/>
    <x v="2"/>
    <x v="8"/>
    <x v="13"/>
    <x v="1"/>
    <n v="9.1489999999999991"/>
  </r>
  <r>
    <x v="2"/>
    <x v="0"/>
    <x v="2"/>
    <x v="8"/>
    <x v="11"/>
    <x v="1"/>
    <n v="5.0410000000000004"/>
  </r>
  <r>
    <x v="2"/>
    <x v="0"/>
    <x v="2"/>
    <x v="8"/>
    <x v="12"/>
    <x v="1"/>
    <n v="1.7955000000000001"/>
  </r>
  <r>
    <x v="2"/>
    <x v="0"/>
    <x v="2"/>
    <x v="9"/>
    <x v="6"/>
    <x v="1"/>
    <n v="0.82300519878946699"/>
  </r>
  <r>
    <x v="2"/>
    <x v="0"/>
    <x v="2"/>
    <x v="9"/>
    <x v="7"/>
    <x v="1"/>
    <n v="13.813000000000002"/>
  </r>
  <r>
    <x v="2"/>
    <x v="0"/>
    <x v="2"/>
    <x v="9"/>
    <x v="8"/>
    <x v="1"/>
    <n v="30.151"/>
  </r>
  <r>
    <x v="2"/>
    <x v="0"/>
    <x v="2"/>
    <x v="9"/>
    <x v="9"/>
    <x v="1"/>
    <n v="1.2E-2"/>
  </r>
  <r>
    <x v="2"/>
    <x v="0"/>
    <x v="2"/>
    <x v="9"/>
    <x v="10"/>
    <x v="1"/>
    <n v="2.5730000000000004"/>
  </r>
  <r>
    <x v="2"/>
    <x v="0"/>
    <x v="2"/>
    <x v="9"/>
    <x v="12"/>
    <x v="1"/>
    <n v="3.1460000000000008"/>
  </r>
  <r>
    <x v="2"/>
    <x v="0"/>
    <x v="3"/>
    <x v="0"/>
    <x v="6"/>
    <x v="1"/>
    <n v="0.487249512"/>
  </r>
  <r>
    <x v="2"/>
    <x v="0"/>
    <x v="3"/>
    <x v="0"/>
    <x v="7"/>
    <x v="1"/>
    <n v="23.633959999999998"/>
  </r>
  <r>
    <x v="2"/>
    <x v="0"/>
    <x v="3"/>
    <x v="0"/>
    <x v="8"/>
    <x v="1"/>
    <n v="59.474319999999992"/>
  </r>
  <r>
    <x v="2"/>
    <x v="0"/>
    <x v="3"/>
    <x v="0"/>
    <x v="9"/>
    <x v="1"/>
    <n v="0.16777999999999998"/>
  </r>
  <r>
    <x v="2"/>
    <x v="0"/>
    <x v="3"/>
    <x v="0"/>
    <x v="14"/>
    <x v="1"/>
    <n v="1.02816"/>
  </r>
  <r>
    <x v="2"/>
    <x v="0"/>
    <x v="3"/>
    <x v="0"/>
    <x v="10"/>
    <x v="1"/>
    <n v="1.7157100000000001"/>
  </r>
  <r>
    <x v="2"/>
    <x v="0"/>
    <x v="3"/>
    <x v="0"/>
    <x v="13"/>
    <x v="1"/>
    <n v="1.9129131000000004"/>
  </r>
  <r>
    <x v="2"/>
    <x v="0"/>
    <x v="3"/>
    <x v="0"/>
    <x v="12"/>
    <x v="1"/>
    <n v="1.4334700000000002"/>
  </r>
  <r>
    <x v="2"/>
    <x v="0"/>
    <x v="3"/>
    <x v="1"/>
    <x v="6"/>
    <x v="1"/>
    <n v="2.1722496422352169"/>
  </r>
  <r>
    <x v="2"/>
    <x v="0"/>
    <x v="3"/>
    <x v="1"/>
    <x v="7"/>
    <x v="1"/>
    <n v="12.065399999999999"/>
  </r>
  <r>
    <x v="2"/>
    <x v="0"/>
    <x v="3"/>
    <x v="1"/>
    <x v="8"/>
    <x v="1"/>
    <n v="39.920999999999999"/>
  </r>
  <r>
    <x v="2"/>
    <x v="0"/>
    <x v="3"/>
    <x v="1"/>
    <x v="9"/>
    <x v="1"/>
    <n v="0.70828999999999998"/>
  </r>
  <r>
    <x v="2"/>
    <x v="0"/>
    <x v="3"/>
    <x v="1"/>
    <x v="14"/>
    <x v="1"/>
    <n v="0.18590000000000001"/>
  </r>
  <r>
    <x v="2"/>
    <x v="0"/>
    <x v="3"/>
    <x v="1"/>
    <x v="10"/>
    <x v="1"/>
    <n v="2.8578000000000001"/>
  </r>
  <r>
    <x v="2"/>
    <x v="0"/>
    <x v="3"/>
    <x v="1"/>
    <x v="13"/>
    <x v="1"/>
    <n v="3.1439000000000004"/>
  </r>
  <r>
    <x v="2"/>
    <x v="0"/>
    <x v="3"/>
    <x v="1"/>
    <x v="11"/>
    <x v="1"/>
    <n v="0.1144"/>
  </r>
  <r>
    <x v="2"/>
    <x v="0"/>
    <x v="3"/>
    <x v="1"/>
    <x v="12"/>
    <x v="1"/>
    <n v="2.3132450000000002"/>
  </r>
  <r>
    <x v="2"/>
    <x v="0"/>
    <x v="3"/>
    <x v="2"/>
    <x v="6"/>
    <x v="1"/>
    <n v="4.2416"/>
  </r>
  <r>
    <x v="2"/>
    <x v="0"/>
    <x v="3"/>
    <x v="2"/>
    <x v="7"/>
    <x v="1"/>
    <n v="30.318000000000005"/>
  </r>
  <r>
    <x v="2"/>
    <x v="0"/>
    <x v="3"/>
    <x v="2"/>
    <x v="8"/>
    <x v="1"/>
    <n v="37.008000000000003"/>
  </r>
  <r>
    <x v="2"/>
    <x v="0"/>
    <x v="3"/>
    <x v="2"/>
    <x v="9"/>
    <x v="1"/>
    <n v="0.45300000000000001"/>
  </r>
  <r>
    <x v="2"/>
    <x v="0"/>
    <x v="3"/>
    <x v="2"/>
    <x v="14"/>
    <x v="1"/>
    <n v="0.59856000000000009"/>
  </r>
  <r>
    <x v="2"/>
    <x v="0"/>
    <x v="3"/>
    <x v="2"/>
    <x v="10"/>
    <x v="1"/>
    <n v="1.8638999999999997"/>
  </r>
  <r>
    <x v="2"/>
    <x v="0"/>
    <x v="3"/>
    <x v="2"/>
    <x v="13"/>
    <x v="1"/>
    <n v="4.9071600000000002"/>
  </r>
  <r>
    <x v="2"/>
    <x v="0"/>
    <x v="3"/>
    <x v="2"/>
    <x v="11"/>
    <x v="1"/>
    <n v="6.758799999999999"/>
  </r>
  <r>
    <x v="2"/>
    <x v="0"/>
    <x v="3"/>
    <x v="2"/>
    <x v="12"/>
    <x v="1"/>
    <n v="1.9330000000000003"/>
  </r>
  <r>
    <x v="2"/>
    <x v="0"/>
    <x v="3"/>
    <x v="3"/>
    <x v="6"/>
    <x v="1"/>
    <n v="2.5847701158535763"/>
  </r>
  <r>
    <x v="2"/>
    <x v="0"/>
    <x v="3"/>
    <x v="3"/>
    <x v="7"/>
    <x v="1"/>
    <n v="9.6280000000000001"/>
  </r>
  <r>
    <x v="2"/>
    <x v="0"/>
    <x v="3"/>
    <x v="3"/>
    <x v="8"/>
    <x v="1"/>
    <n v="39.524999999999999"/>
  </r>
  <r>
    <x v="2"/>
    <x v="0"/>
    <x v="3"/>
    <x v="3"/>
    <x v="9"/>
    <x v="1"/>
    <n v="1.4849999999999999"/>
  </r>
  <r>
    <x v="2"/>
    <x v="0"/>
    <x v="3"/>
    <x v="3"/>
    <x v="14"/>
    <x v="1"/>
    <n v="0.09"/>
  </r>
  <r>
    <x v="2"/>
    <x v="0"/>
    <x v="3"/>
    <x v="3"/>
    <x v="10"/>
    <x v="1"/>
    <n v="4.2111999999999998"/>
  </r>
  <r>
    <x v="2"/>
    <x v="0"/>
    <x v="3"/>
    <x v="3"/>
    <x v="13"/>
    <x v="1"/>
    <n v="2.5032799999999997"/>
  </r>
  <r>
    <x v="2"/>
    <x v="0"/>
    <x v="3"/>
    <x v="3"/>
    <x v="12"/>
    <x v="1"/>
    <n v="4.6080000000000005"/>
  </r>
  <r>
    <x v="2"/>
    <x v="0"/>
    <x v="3"/>
    <x v="4"/>
    <x v="6"/>
    <x v="1"/>
    <n v="8.076673635081395"/>
  </r>
  <r>
    <x v="2"/>
    <x v="0"/>
    <x v="3"/>
    <x v="4"/>
    <x v="7"/>
    <x v="1"/>
    <n v="5.8439999999999994"/>
  </r>
  <r>
    <x v="2"/>
    <x v="0"/>
    <x v="3"/>
    <x v="4"/>
    <x v="8"/>
    <x v="1"/>
    <n v="39.561"/>
  </r>
  <r>
    <x v="2"/>
    <x v="0"/>
    <x v="3"/>
    <x v="4"/>
    <x v="9"/>
    <x v="1"/>
    <n v="6.7000000000000004E-2"/>
  </r>
  <r>
    <x v="2"/>
    <x v="0"/>
    <x v="3"/>
    <x v="4"/>
    <x v="14"/>
    <x v="1"/>
    <n v="6.0000000000000001E-3"/>
  </r>
  <r>
    <x v="2"/>
    <x v="0"/>
    <x v="3"/>
    <x v="4"/>
    <x v="10"/>
    <x v="1"/>
    <n v="4.4779999999999998"/>
  </r>
  <r>
    <x v="2"/>
    <x v="0"/>
    <x v="3"/>
    <x v="4"/>
    <x v="13"/>
    <x v="1"/>
    <n v="2.1023144368684417"/>
  </r>
  <r>
    <x v="2"/>
    <x v="0"/>
    <x v="3"/>
    <x v="4"/>
    <x v="12"/>
    <x v="1"/>
    <n v="1.8780000000000001"/>
  </r>
  <r>
    <x v="2"/>
    <x v="0"/>
    <x v="3"/>
    <x v="5"/>
    <x v="6"/>
    <x v="1"/>
    <n v="6.6804933749980053"/>
  </r>
  <r>
    <x v="2"/>
    <x v="0"/>
    <x v="3"/>
    <x v="5"/>
    <x v="7"/>
    <x v="1"/>
    <n v="5.6589999999999998"/>
  </r>
  <r>
    <x v="2"/>
    <x v="0"/>
    <x v="3"/>
    <x v="5"/>
    <x v="8"/>
    <x v="1"/>
    <n v="33.14"/>
  </r>
  <r>
    <x v="2"/>
    <x v="0"/>
    <x v="3"/>
    <x v="5"/>
    <x v="9"/>
    <x v="1"/>
    <n v="6.7000000000000004E-2"/>
  </r>
  <r>
    <x v="2"/>
    <x v="0"/>
    <x v="3"/>
    <x v="5"/>
    <x v="10"/>
    <x v="1"/>
    <n v="0.19500000000000001"/>
  </r>
  <r>
    <x v="2"/>
    <x v="0"/>
    <x v="3"/>
    <x v="5"/>
    <x v="13"/>
    <x v="1"/>
    <n v="1.8780000000000001"/>
  </r>
  <r>
    <x v="2"/>
    <x v="0"/>
    <x v="3"/>
    <x v="5"/>
    <x v="11"/>
    <x v="1"/>
    <n v="0.28899999999999998"/>
  </r>
  <r>
    <x v="2"/>
    <x v="0"/>
    <x v="3"/>
    <x v="5"/>
    <x v="12"/>
    <x v="1"/>
    <n v="1.121"/>
  </r>
  <r>
    <x v="2"/>
    <x v="0"/>
    <x v="3"/>
    <x v="6"/>
    <x v="6"/>
    <x v="1"/>
    <n v="24.231141365292959"/>
  </r>
  <r>
    <x v="2"/>
    <x v="0"/>
    <x v="3"/>
    <x v="6"/>
    <x v="7"/>
    <x v="1"/>
    <n v="30.791048575719522"/>
  </r>
  <r>
    <x v="2"/>
    <x v="0"/>
    <x v="3"/>
    <x v="6"/>
    <x v="8"/>
    <x v="1"/>
    <n v="82.28"/>
  </r>
  <r>
    <x v="2"/>
    <x v="0"/>
    <x v="3"/>
    <x v="6"/>
    <x v="9"/>
    <x v="1"/>
    <n v="1E-3"/>
  </r>
  <r>
    <x v="2"/>
    <x v="0"/>
    <x v="3"/>
    <x v="6"/>
    <x v="14"/>
    <x v="1"/>
    <n v="0.32"/>
  </r>
  <r>
    <x v="2"/>
    <x v="0"/>
    <x v="3"/>
    <x v="6"/>
    <x v="10"/>
    <x v="1"/>
    <n v="1.1630179359294075"/>
  </r>
  <r>
    <x v="2"/>
    <x v="0"/>
    <x v="3"/>
    <x v="6"/>
    <x v="13"/>
    <x v="1"/>
    <n v="3.3812745961438253"/>
  </r>
  <r>
    <x v="2"/>
    <x v="0"/>
    <x v="3"/>
    <x v="6"/>
    <x v="11"/>
    <x v="1"/>
    <n v="0.51500000000000001"/>
  </r>
  <r>
    <x v="2"/>
    <x v="0"/>
    <x v="3"/>
    <x v="6"/>
    <x v="12"/>
    <x v="1"/>
    <n v="4.842009847490865"/>
  </r>
  <r>
    <x v="2"/>
    <x v="0"/>
    <x v="3"/>
    <x v="7"/>
    <x v="6"/>
    <x v="1"/>
    <n v="1.619"/>
  </r>
  <r>
    <x v="2"/>
    <x v="0"/>
    <x v="3"/>
    <x v="7"/>
    <x v="7"/>
    <x v="1"/>
    <n v="7.2340000000000009"/>
  </r>
  <r>
    <x v="2"/>
    <x v="0"/>
    <x v="3"/>
    <x v="7"/>
    <x v="8"/>
    <x v="1"/>
    <n v="1.65"/>
  </r>
  <r>
    <x v="2"/>
    <x v="0"/>
    <x v="3"/>
    <x v="7"/>
    <x v="10"/>
    <x v="1"/>
    <n v="0.26500000000000001"/>
  </r>
  <r>
    <x v="2"/>
    <x v="0"/>
    <x v="3"/>
    <x v="7"/>
    <x v="13"/>
    <x v="1"/>
    <n v="6.9238649531233545"/>
  </r>
  <r>
    <x v="2"/>
    <x v="0"/>
    <x v="3"/>
    <x v="7"/>
    <x v="12"/>
    <x v="1"/>
    <n v="1.0580000000000001"/>
  </r>
  <r>
    <x v="2"/>
    <x v="0"/>
    <x v="3"/>
    <x v="8"/>
    <x v="6"/>
    <x v="1"/>
    <n v="1.680771167959243"/>
  </r>
  <r>
    <x v="2"/>
    <x v="0"/>
    <x v="3"/>
    <x v="8"/>
    <x v="7"/>
    <x v="1"/>
    <n v="11.588000000000001"/>
  </r>
  <r>
    <x v="2"/>
    <x v="0"/>
    <x v="3"/>
    <x v="8"/>
    <x v="8"/>
    <x v="1"/>
    <n v="54.106999999999999"/>
  </r>
  <r>
    <x v="2"/>
    <x v="0"/>
    <x v="3"/>
    <x v="8"/>
    <x v="10"/>
    <x v="1"/>
    <n v="0.46700000000000008"/>
  </r>
  <r>
    <x v="2"/>
    <x v="0"/>
    <x v="3"/>
    <x v="8"/>
    <x v="13"/>
    <x v="1"/>
    <n v="2.3670000000000004"/>
  </r>
  <r>
    <x v="2"/>
    <x v="0"/>
    <x v="3"/>
    <x v="8"/>
    <x v="11"/>
    <x v="1"/>
    <n v="0.98499999999999999"/>
  </r>
  <r>
    <x v="2"/>
    <x v="0"/>
    <x v="3"/>
    <x v="8"/>
    <x v="12"/>
    <x v="1"/>
    <n v="1.5079999999999998"/>
  </r>
  <r>
    <x v="2"/>
    <x v="0"/>
    <x v="3"/>
    <x v="9"/>
    <x v="6"/>
    <x v="1"/>
    <n v="4.0360115444071312"/>
  </r>
  <r>
    <x v="2"/>
    <x v="0"/>
    <x v="3"/>
    <x v="9"/>
    <x v="7"/>
    <x v="1"/>
    <n v="10.084"/>
  </r>
  <r>
    <x v="2"/>
    <x v="0"/>
    <x v="3"/>
    <x v="9"/>
    <x v="8"/>
    <x v="1"/>
    <n v="18.53"/>
  </r>
  <r>
    <x v="2"/>
    <x v="0"/>
    <x v="3"/>
    <x v="9"/>
    <x v="10"/>
    <x v="1"/>
    <n v="1.1419999999999999"/>
  </r>
  <r>
    <x v="2"/>
    <x v="0"/>
    <x v="3"/>
    <x v="9"/>
    <x v="12"/>
    <x v="1"/>
    <n v="1.7130000000000005"/>
  </r>
  <r>
    <x v="2"/>
    <x v="0"/>
    <x v="4"/>
    <x v="0"/>
    <x v="6"/>
    <x v="1"/>
    <n v="6.4228584000000005E-2"/>
  </r>
  <r>
    <x v="2"/>
    <x v="0"/>
    <x v="4"/>
    <x v="0"/>
    <x v="7"/>
    <x v="1"/>
    <n v="25.098320000000001"/>
  </r>
  <r>
    <x v="2"/>
    <x v="0"/>
    <x v="4"/>
    <x v="0"/>
    <x v="8"/>
    <x v="1"/>
    <n v="54.274410000000003"/>
  </r>
  <r>
    <x v="2"/>
    <x v="0"/>
    <x v="4"/>
    <x v="0"/>
    <x v="9"/>
    <x v="1"/>
    <n v="0.57113999999999998"/>
  </r>
  <r>
    <x v="2"/>
    <x v="0"/>
    <x v="4"/>
    <x v="0"/>
    <x v="14"/>
    <x v="1"/>
    <n v="0.86022719999999997"/>
  </r>
  <r>
    <x v="2"/>
    <x v="0"/>
    <x v="4"/>
    <x v="0"/>
    <x v="10"/>
    <x v="1"/>
    <n v="2.3485300000000002"/>
  </r>
  <r>
    <x v="2"/>
    <x v="0"/>
    <x v="4"/>
    <x v="0"/>
    <x v="13"/>
    <x v="1"/>
    <n v="11.093675040000001"/>
  </r>
  <r>
    <x v="2"/>
    <x v="0"/>
    <x v="4"/>
    <x v="0"/>
    <x v="11"/>
    <x v="1"/>
    <n v="0.22952"/>
  </r>
  <r>
    <x v="2"/>
    <x v="0"/>
    <x v="4"/>
    <x v="0"/>
    <x v="12"/>
    <x v="1"/>
    <n v="0.5934299999999999"/>
  </r>
  <r>
    <x v="2"/>
    <x v="0"/>
    <x v="4"/>
    <x v="1"/>
    <x v="6"/>
    <x v="1"/>
    <n v="20.059479934219802"/>
  </r>
  <r>
    <x v="2"/>
    <x v="0"/>
    <x v="4"/>
    <x v="1"/>
    <x v="7"/>
    <x v="1"/>
    <n v="11.411200000000001"/>
  </r>
  <r>
    <x v="2"/>
    <x v="0"/>
    <x v="4"/>
    <x v="1"/>
    <x v="8"/>
    <x v="1"/>
    <n v="34.803399999999996"/>
  </r>
  <r>
    <x v="2"/>
    <x v="0"/>
    <x v="4"/>
    <x v="1"/>
    <x v="9"/>
    <x v="1"/>
    <n v="1.367982"/>
  </r>
  <r>
    <x v="2"/>
    <x v="0"/>
    <x v="4"/>
    <x v="1"/>
    <x v="14"/>
    <x v="1"/>
    <n v="8.2500000000000018E-2"/>
  </r>
  <r>
    <x v="2"/>
    <x v="0"/>
    <x v="4"/>
    <x v="1"/>
    <x v="10"/>
    <x v="1"/>
    <n v="9.2924150000000019"/>
  </r>
  <r>
    <x v="2"/>
    <x v="0"/>
    <x v="4"/>
    <x v="1"/>
    <x v="13"/>
    <x v="1"/>
    <n v="11.506500000000001"/>
  </r>
  <r>
    <x v="2"/>
    <x v="0"/>
    <x v="4"/>
    <x v="1"/>
    <x v="11"/>
    <x v="1"/>
    <n v="2.5179000000000005"/>
  </r>
  <r>
    <x v="2"/>
    <x v="0"/>
    <x v="4"/>
    <x v="1"/>
    <x v="12"/>
    <x v="1"/>
    <n v="0.71082000000000001"/>
  </r>
  <r>
    <x v="2"/>
    <x v="0"/>
    <x v="4"/>
    <x v="2"/>
    <x v="6"/>
    <x v="1"/>
    <n v="3.0305"/>
  </r>
  <r>
    <x v="2"/>
    <x v="0"/>
    <x v="4"/>
    <x v="2"/>
    <x v="7"/>
    <x v="1"/>
    <n v="16.994"/>
  </r>
  <r>
    <x v="2"/>
    <x v="0"/>
    <x v="4"/>
    <x v="2"/>
    <x v="8"/>
    <x v="1"/>
    <n v="36.748999999999995"/>
  </r>
  <r>
    <x v="2"/>
    <x v="0"/>
    <x v="4"/>
    <x v="2"/>
    <x v="9"/>
    <x v="1"/>
    <n v="0.72799999999999998"/>
  </r>
  <r>
    <x v="2"/>
    <x v="0"/>
    <x v="4"/>
    <x v="2"/>
    <x v="14"/>
    <x v="1"/>
    <n v="0.79205999999999988"/>
  </r>
  <r>
    <x v="2"/>
    <x v="0"/>
    <x v="4"/>
    <x v="2"/>
    <x v="10"/>
    <x v="1"/>
    <n v="1.4401999999999999"/>
  </r>
  <r>
    <x v="2"/>
    <x v="0"/>
    <x v="4"/>
    <x v="2"/>
    <x v="13"/>
    <x v="1"/>
    <n v="7.8806200000000004"/>
  </r>
  <r>
    <x v="2"/>
    <x v="0"/>
    <x v="4"/>
    <x v="2"/>
    <x v="11"/>
    <x v="1"/>
    <n v="2.6974200000000002"/>
  </r>
  <r>
    <x v="2"/>
    <x v="0"/>
    <x v="4"/>
    <x v="2"/>
    <x v="12"/>
    <x v="1"/>
    <n v="0.64100000000000001"/>
  </r>
  <r>
    <x v="2"/>
    <x v="0"/>
    <x v="4"/>
    <x v="3"/>
    <x v="6"/>
    <x v="1"/>
    <n v="5.8479999999999999"/>
  </r>
  <r>
    <x v="2"/>
    <x v="0"/>
    <x v="4"/>
    <x v="3"/>
    <x v="7"/>
    <x v="1"/>
    <n v="12.184999999999999"/>
  </r>
  <r>
    <x v="2"/>
    <x v="0"/>
    <x v="4"/>
    <x v="3"/>
    <x v="8"/>
    <x v="1"/>
    <n v="31.504000000000001"/>
  </r>
  <r>
    <x v="2"/>
    <x v="0"/>
    <x v="4"/>
    <x v="3"/>
    <x v="9"/>
    <x v="1"/>
    <n v="1.36"/>
  </r>
  <r>
    <x v="2"/>
    <x v="0"/>
    <x v="4"/>
    <x v="3"/>
    <x v="10"/>
    <x v="1"/>
    <n v="0.65500000000000003"/>
  </r>
  <r>
    <x v="2"/>
    <x v="0"/>
    <x v="4"/>
    <x v="3"/>
    <x v="13"/>
    <x v="1"/>
    <n v="2.5824500000000001"/>
  </r>
  <r>
    <x v="2"/>
    <x v="0"/>
    <x v="4"/>
    <x v="3"/>
    <x v="12"/>
    <x v="1"/>
    <n v="2.7349999999999999"/>
  </r>
  <r>
    <x v="2"/>
    <x v="0"/>
    <x v="4"/>
    <x v="4"/>
    <x v="6"/>
    <x v="1"/>
    <n v="12.920448230585693"/>
  </r>
  <r>
    <x v="2"/>
    <x v="0"/>
    <x v="4"/>
    <x v="4"/>
    <x v="7"/>
    <x v="1"/>
    <n v="6.9620000000000006"/>
  </r>
  <r>
    <x v="2"/>
    <x v="0"/>
    <x v="4"/>
    <x v="4"/>
    <x v="8"/>
    <x v="1"/>
    <n v="40.188000000000002"/>
  </r>
  <r>
    <x v="2"/>
    <x v="0"/>
    <x v="4"/>
    <x v="4"/>
    <x v="14"/>
    <x v="1"/>
    <n v="8.299999999999999E-2"/>
  </r>
  <r>
    <x v="2"/>
    <x v="0"/>
    <x v="4"/>
    <x v="4"/>
    <x v="10"/>
    <x v="1"/>
    <n v="3.831"/>
  </r>
  <r>
    <x v="2"/>
    <x v="0"/>
    <x v="4"/>
    <x v="4"/>
    <x v="13"/>
    <x v="1"/>
    <n v="10.785970655017808"/>
  </r>
  <r>
    <x v="2"/>
    <x v="0"/>
    <x v="4"/>
    <x v="4"/>
    <x v="12"/>
    <x v="1"/>
    <n v="2.3939999999999997"/>
  </r>
  <r>
    <x v="2"/>
    <x v="0"/>
    <x v="4"/>
    <x v="5"/>
    <x v="6"/>
    <x v="1"/>
    <n v="3.3515076347919366"/>
  </r>
  <r>
    <x v="2"/>
    <x v="0"/>
    <x v="4"/>
    <x v="5"/>
    <x v="7"/>
    <x v="1"/>
    <n v="6.7589999999999995"/>
  </r>
  <r>
    <x v="2"/>
    <x v="0"/>
    <x v="4"/>
    <x v="5"/>
    <x v="8"/>
    <x v="1"/>
    <n v="39.049999999999997"/>
  </r>
  <r>
    <x v="2"/>
    <x v="0"/>
    <x v="4"/>
    <x v="5"/>
    <x v="9"/>
    <x v="1"/>
    <n v="0.05"/>
  </r>
  <r>
    <x v="2"/>
    <x v="0"/>
    <x v="4"/>
    <x v="5"/>
    <x v="10"/>
    <x v="1"/>
    <n v="3.3000000000000002E-2"/>
  </r>
  <r>
    <x v="2"/>
    <x v="0"/>
    <x v="4"/>
    <x v="5"/>
    <x v="13"/>
    <x v="1"/>
    <n v="1.9570000000000001"/>
  </r>
  <r>
    <x v="2"/>
    <x v="0"/>
    <x v="4"/>
    <x v="5"/>
    <x v="11"/>
    <x v="1"/>
    <n v="0.23100000000000001"/>
  </r>
  <r>
    <x v="2"/>
    <x v="0"/>
    <x v="4"/>
    <x v="5"/>
    <x v="12"/>
    <x v="1"/>
    <n v="0.71899999999999997"/>
  </r>
  <r>
    <x v="2"/>
    <x v="0"/>
    <x v="4"/>
    <x v="6"/>
    <x v="6"/>
    <x v="1"/>
    <n v="10.224235159817351"/>
  </r>
  <r>
    <x v="2"/>
    <x v="0"/>
    <x v="4"/>
    <x v="6"/>
    <x v="7"/>
    <x v="1"/>
    <n v="8.8356263520769467"/>
  </r>
  <r>
    <x v="2"/>
    <x v="0"/>
    <x v="4"/>
    <x v="6"/>
    <x v="8"/>
    <x v="1"/>
    <n v="44.032000000000004"/>
  </r>
  <r>
    <x v="2"/>
    <x v="0"/>
    <x v="4"/>
    <x v="6"/>
    <x v="9"/>
    <x v="1"/>
    <n v="8.4000000000000005E-2"/>
  </r>
  <r>
    <x v="2"/>
    <x v="0"/>
    <x v="4"/>
    <x v="6"/>
    <x v="10"/>
    <x v="1"/>
    <n v="1.51"/>
  </r>
  <r>
    <x v="2"/>
    <x v="0"/>
    <x v="4"/>
    <x v="6"/>
    <x v="13"/>
    <x v="1"/>
    <n v="8.5576547619047645"/>
  </r>
  <r>
    <x v="2"/>
    <x v="0"/>
    <x v="4"/>
    <x v="6"/>
    <x v="11"/>
    <x v="1"/>
    <n v="1.0999999999999999E-2"/>
  </r>
  <r>
    <x v="2"/>
    <x v="0"/>
    <x v="4"/>
    <x v="6"/>
    <x v="12"/>
    <x v="1"/>
    <n v="3.7285909085565834"/>
  </r>
  <r>
    <x v="2"/>
    <x v="0"/>
    <x v="4"/>
    <x v="7"/>
    <x v="6"/>
    <x v="1"/>
    <n v="0.24422687227056489"/>
  </r>
  <r>
    <x v="2"/>
    <x v="0"/>
    <x v="4"/>
    <x v="7"/>
    <x v="7"/>
    <x v="1"/>
    <n v="6.3880000000000017"/>
  </r>
  <r>
    <x v="2"/>
    <x v="0"/>
    <x v="4"/>
    <x v="7"/>
    <x v="8"/>
    <x v="1"/>
    <n v="18.116"/>
  </r>
  <r>
    <x v="2"/>
    <x v="0"/>
    <x v="4"/>
    <x v="7"/>
    <x v="10"/>
    <x v="1"/>
    <n v="0.23100000000000001"/>
  </r>
  <r>
    <x v="2"/>
    <x v="0"/>
    <x v="4"/>
    <x v="7"/>
    <x v="13"/>
    <x v="1"/>
    <n v="1.218"/>
  </r>
  <r>
    <x v="2"/>
    <x v="0"/>
    <x v="4"/>
    <x v="7"/>
    <x v="11"/>
    <x v="1"/>
    <n v="0.02"/>
  </r>
  <r>
    <x v="2"/>
    <x v="0"/>
    <x v="4"/>
    <x v="7"/>
    <x v="12"/>
    <x v="1"/>
    <n v="0.91000000000000014"/>
  </r>
  <r>
    <x v="2"/>
    <x v="0"/>
    <x v="4"/>
    <x v="8"/>
    <x v="6"/>
    <x v="1"/>
    <n v="1.7031863759214287"/>
  </r>
  <r>
    <x v="2"/>
    <x v="0"/>
    <x v="4"/>
    <x v="8"/>
    <x v="7"/>
    <x v="1"/>
    <n v="19.545000000000005"/>
  </r>
  <r>
    <x v="2"/>
    <x v="0"/>
    <x v="4"/>
    <x v="8"/>
    <x v="8"/>
    <x v="1"/>
    <n v="77.234000000000009"/>
  </r>
  <r>
    <x v="2"/>
    <x v="0"/>
    <x v="4"/>
    <x v="8"/>
    <x v="9"/>
    <x v="1"/>
    <n v="0.32300000000000001"/>
  </r>
  <r>
    <x v="2"/>
    <x v="0"/>
    <x v="4"/>
    <x v="8"/>
    <x v="14"/>
    <x v="1"/>
    <n v="0.2"/>
  </r>
  <r>
    <x v="2"/>
    <x v="0"/>
    <x v="4"/>
    <x v="8"/>
    <x v="10"/>
    <x v="1"/>
    <n v="0.39400000000000002"/>
  </r>
  <r>
    <x v="2"/>
    <x v="0"/>
    <x v="4"/>
    <x v="8"/>
    <x v="13"/>
    <x v="1"/>
    <n v="6.6074724036945254"/>
  </r>
  <r>
    <x v="2"/>
    <x v="0"/>
    <x v="4"/>
    <x v="8"/>
    <x v="11"/>
    <x v="1"/>
    <n v="2.73"/>
  </r>
  <r>
    <x v="2"/>
    <x v="0"/>
    <x v="4"/>
    <x v="8"/>
    <x v="12"/>
    <x v="1"/>
    <n v="1.74"/>
  </r>
  <r>
    <x v="2"/>
    <x v="0"/>
    <x v="4"/>
    <x v="9"/>
    <x v="6"/>
    <x v="1"/>
    <n v="2.2319484952917903"/>
  </r>
  <r>
    <x v="2"/>
    <x v="0"/>
    <x v="4"/>
    <x v="9"/>
    <x v="7"/>
    <x v="1"/>
    <n v="21.602000000000004"/>
  </r>
  <r>
    <x v="2"/>
    <x v="0"/>
    <x v="4"/>
    <x v="9"/>
    <x v="8"/>
    <x v="1"/>
    <n v="46.585999999999999"/>
  </r>
  <r>
    <x v="2"/>
    <x v="0"/>
    <x v="4"/>
    <x v="9"/>
    <x v="9"/>
    <x v="1"/>
    <n v="0.25600000000000001"/>
  </r>
  <r>
    <x v="2"/>
    <x v="0"/>
    <x v="4"/>
    <x v="9"/>
    <x v="10"/>
    <x v="1"/>
    <n v="1.165"/>
  </r>
  <r>
    <x v="2"/>
    <x v="0"/>
    <x v="4"/>
    <x v="9"/>
    <x v="12"/>
    <x v="1"/>
    <n v="0.97500000000000009"/>
  </r>
  <r>
    <x v="2"/>
    <x v="0"/>
    <x v="5"/>
    <x v="0"/>
    <x v="6"/>
    <x v="1"/>
    <n v="0.302002416"/>
  </r>
  <r>
    <x v="2"/>
    <x v="0"/>
    <x v="5"/>
    <x v="0"/>
    <x v="7"/>
    <x v="1"/>
    <n v="8.026209999999999"/>
  </r>
  <r>
    <x v="2"/>
    <x v="0"/>
    <x v="5"/>
    <x v="0"/>
    <x v="8"/>
    <x v="1"/>
    <n v="35.287660000000002"/>
  </r>
  <r>
    <x v="2"/>
    <x v="0"/>
    <x v="5"/>
    <x v="0"/>
    <x v="9"/>
    <x v="1"/>
    <n v="2.5499200000000002"/>
  </r>
  <r>
    <x v="2"/>
    <x v="0"/>
    <x v="5"/>
    <x v="0"/>
    <x v="14"/>
    <x v="1"/>
    <n v="3.9655274399999998"/>
  </r>
  <r>
    <x v="2"/>
    <x v="0"/>
    <x v="5"/>
    <x v="0"/>
    <x v="10"/>
    <x v="1"/>
    <n v="2.1314700000000002"/>
  </r>
  <r>
    <x v="2"/>
    <x v="0"/>
    <x v="5"/>
    <x v="0"/>
    <x v="13"/>
    <x v="1"/>
    <n v="2.24440902"/>
  </r>
  <r>
    <x v="2"/>
    <x v="0"/>
    <x v="5"/>
    <x v="0"/>
    <x v="11"/>
    <x v="1"/>
    <n v="8.4559999999999996E-2"/>
  </r>
  <r>
    <x v="2"/>
    <x v="0"/>
    <x v="5"/>
    <x v="0"/>
    <x v="12"/>
    <x v="1"/>
    <n v="1.3729499999999999"/>
  </r>
  <r>
    <x v="2"/>
    <x v="0"/>
    <x v="5"/>
    <x v="1"/>
    <x v="6"/>
    <x v="1"/>
    <n v="14.527761931590028"/>
  </r>
  <r>
    <x v="2"/>
    <x v="0"/>
    <x v="5"/>
    <x v="1"/>
    <x v="7"/>
    <x v="1"/>
    <n v="10.195150000000002"/>
  </r>
  <r>
    <x v="2"/>
    <x v="0"/>
    <x v="5"/>
    <x v="1"/>
    <x v="8"/>
    <x v="1"/>
    <n v="40.841949999999997"/>
  </r>
  <r>
    <x v="2"/>
    <x v="0"/>
    <x v="5"/>
    <x v="1"/>
    <x v="9"/>
    <x v="1"/>
    <n v="16.776391499999999"/>
  </r>
  <r>
    <x v="2"/>
    <x v="0"/>
    <x v="5"/>
    <x v="1"/>
    <x v="14"/>
    <x v="1"/>
    <n v="2.5895650000000003"/>
  </r>
  <r>
    <x v="2"/>
    <x v="0"/>
    <x v="5"/>
    <x v="1"/>
    <x v="10"/>
    <x v="1"/>
    <n v="11.897600000000001"/>
  </r>
  <r>
    <x v="2"/>
    <x v="0"/>
    <x v="5"/>
    <x v="1"/>
    <x v="13"/>
    <x v="1"/>
    <n v="2.8731"/>
  </r>
  <r>
    <x v="2"/>
    <x v="0"/>
    <x v="5"/>
    <x v="1"/>
    <x v="11"/>
    <x v="1"/>
    <n v="6.1204000000000001"/>
  </r>
  <r>
    <x v="2"/>
    <x v="0"/>
    <x v="5"/>
    <x v="1"/>
    <x v="12"/>
    <x v="1"/>
    <n v="1.5532550000000003"/>
  </r>
  <r>
    <x v="2"/>
    <x v="0"/>
    <x v="5"/>
    <x v="2"/>
    <x v="6"/>
    <x v="1"/>
    <n v="29.190700000000007"/>
  </r>
  <r>
    <x v="2"/>
    <x v="0"/>
    <x v="5"/>
    <x v="2"/>
    <x v="7"/>
    <x v="1"/>
    <n v="18.707000000000001"/>
  </r>
  <r>
    <x v="2"/>
    <x v="0"/>
    <x v="5"/>
    <x v="2"/>
    <x v="8"/>
    <x v="1"/>
    <n v="45.006999999999998"/>
  </r>
  <r>
    <x v="2"/>
    <x v="0"/>
    <x v="5"/>
    <x v="2"/>
    <x v="9"/>
    <x v="1"/>
    <n v="0.54400000000000004"/>
  </r>
  <r>
    <x v="2"/>
    <x v="0"/>
    <x v="5"/>
    <x v="2"/>
    <x v="14"/>
    <x v="1"/>
    <n v="2.6728800000000001"/>
  </r>
  <r>
    <x v="2"/>
    <x v="0"/>
    <x v="5"/>
    <x v="2"/>
    <x v="10"/>
    <x v="1"/>
    <n v="0.5605"/>
  </r>
  <r>
    <x v="2"/>
    <x v="0"/>
    <x v="5"/>
    <x v="2"/>
    <x v="13"/>
    <x v="1"/>
    <n v="4.00054"/>
  </r>
  <r>
    <x v="2"/>
    <x v="0"/>
    <x v="5"/>
    <x v="2"/>
    <x v="11"/>
    <x v="1"/>
    <n v="2.86578"/>
  </r>
  <r>
    <x v="2"/>
    <x v="0"/>
    <x v="5"/>
    <x v="2"/>
    <x v="12"/>
    <x v="1"/>
    <n v="0.48200000000000004"/>
  </r>
  <r>
    <x v="2"/>
    <x v="0"/>
    <x v="5"/>
    <x v="3"/>
    <x v="6"/>
    <x v="1"/>
    <n v="17.085999999999999"/>
  </r>
  <r>
    <x v="2"/>
    <x v="0"/>
    <x v="5"/>
    <x v="3"/>
    <x v="7"/>
    <x v="1"/>
    <n v="10.116"/>
  </r>
  <r>
    <x v="2"/>
    <x v="0"/>
    <x v="5"/>
    <x v="3"/>
    <x v="8"/>
    <x v="1"/>
    <n v="24.247999999999998"/>
  </r>
  <r>
    <x v="2"/>
    <x v="0"/>
    <x v="5"/>
    <x v="3"/>
    <x v="9"/>
    <x v="1"/>
    <n v="0.52"/>
  </r>
  <r>
    <x v="2"/>
    <x v="0"/>
    <x v="5"/>
    <x v="3"/>
    <x v="10"/>
    <x v="1"/>
    <n v="0.748"/>
  </r>
  <r>
    <x v="2"/>
    <x v="0"/>
    <x v="5"/>
    <x v="3"/>
    <x v="13"/>
    <x v="1"/>
    <n v="5.5305900000000001"/>
  </r>
  <r>
    <x v="2"/>
    <x v="0"/>
    <x v="5"/>
    <x v="3"/>
    <x v="12"/>
    <x v="1"/>
    <n v="2.069"/>
  </r>
  <r>
    <x v="2"/>
    <x v="0"/>
    <x v="5"/>
    <x v="4"/>
    <x v="6"/>
    <x v="1"/>
    <n v="7.1997033208972629"/>
  </r>
  <r>
    <x v="2"/>
    <x v="0"/>
    <x v="5"/>
    <x v="4"/>
    <x v="7"/>
    <x v="1"/>
    <n v="8.113999999999999"/>
  </r>
  <r>
    <x v="2"/>
    <x v="0"/>
    <x v="5"/>
    <x v="4"/>
    <x v="8"/>
    <x v="1"/>
    <n v="26.076999999999998"/>
  </r>
  <r>
    <x v="2"/>
    <x v="0"/>
    <x v="5"/>
    <x v="4"/>
    <x v="9"/>
    <x v="1"/>
    <n v="0.123"/>
  </r>
  <r>
    <x v="2"/>
    <x v="0"/>
    <x v="5"/>
    <x v="4"/>
    <x v="14"/>
    <x v="1"/>
    <n v="0.184"/>
  </r>
  <r>
    <x v="2"/>
    <x v="0"/>
    <x v="5"/>
    <x v="4"/>
    <x v="10"/>
    <x v="1"/>
    <n v="3.173"/>
  </r>
  <r>
    <x v="2"/>
    <x v="0"/>
    <x v="5"/>
    <x v="4"/>
    <x v="13"/>
    <x v="1"/>
    <n v="6.6404429903495164"/>
  </r>
  <r>
    <x v="2"/>
    <x v="0"/>
    <x v="5"/>
    <x v="4"/>
    <x v="12"/>
    <x v="1"/>
    <n v="2.2009999999999996"/>
  </r>
  <r>
    <x v="2"/>
    <x v="0"/>
    <x v="5"/>
    <x v="5"/>
    <x v="6"/>
    <x v="1"/>
    <n v="5.864306512210395"/>
  </r>
  <r>
    <x v="2"/>
    <x v="0"/>
    <x v="5"/>
    <x v="5"/>
    <x v="7"/>
    <x v="1"/>
    <n v="4.3490000000000002"/>
  </r>
  <r>
    <x v="2"/>
    <x v="0"/>
    <x v="5"/>
    <x v="5"/>
    <x v="8"/>
    <x v="1"/>
    <n v="19.698"/>
  </r>
  <r>
    <x v="2"/>
    <x v="0"/>
    <x v="5"/>
    <x v="5"/>
    <x v="9"/>
    <x v="1"/>
    <n v="3.0000000000000001E-3"/>
  </r>
  <r>
    <x v="2"/>
    <x v="0"/>
    <x v="5"/>
    <x v="5"/>
    <x v="10"/>
    <x v="1"/>
    <n v="8.2000000000000003E-2"/>
  </r>
  <r>
    <x v="2"/>
    <x v="0"/>
    <x v="5"/>
    <x v="5"/>
    <x v="13"/>
    <x v="1"/>
    <n v="1.214"/>
  </r>
  <r>
    <x v="2"/>
    <x v="0"/>
    <x v="5"/>
    <x v="5"/>
    <x v="11"/>
    <x v="1"/>
    <n v="9.1999999999999998E-2"/>
  </r>
  <r>
    <x v="2"/>
    <x v="0"/>
    <x v="5"/>
    <x v="5"/>
    <x v="12"/>
    <x v="1"/>
    <n v="0.79500000000000015"/>
  </r>
  <r>
    <x v="2"/>
    <x v="0"/>
    <x v="5"/>
    <x v="6"/>
    <x v="6"/>
    <x v="1"/>
    <n v="7.895851105079486"/>
  </r>
  <r>
    <x v="2"/>
    <x v="0"/>
    <x v="5"/>
    <x v="6"/>
    <x v="7"/>
    <x v="1"/>
    <n v="11.110176032666882"/>
  </r>
  <r>
    <x v="2"/>
    <x v="0"/>
    <x v="5"/>
    <x v="6"/>
    <x v="8"/>
    <x v="1"/>
    <n v="60.661000000000001"/>
  </r>
  <r>
    <x v="2"/>
    <x v="0"/>
    <x v="5"/>
    <x v="6"/>
    <x v="14"/>
    <x v="1"/>
    <n v="0.33500000000000002"/>
  </r>
  <r>
    <x v="2"/>
    <x v="0"/>
    <x v="5"/>
    <x v="6"/>
    <x v="10"/>
    <x v="1"/>
    <n v="1.327"/>
  </r>
  <r>
    <x v="2"/>
    <x v="0"/>
    <x v="5"/>
    <x v="6"/>
    <x v="13"/>
    <x v="1"/>
    <n v="22.097145505393534"/>
  </r>
  <r>
    <x v="2"/>
    <x v="0"/>
    <x v="5"/>
    <x v="6"/>
    <x v="11"/>
    <x v="1"/>
    <n v="0.17799999999999999"/>
  </r>
  <r>
    <x v="2"/>
    <x v="0"/>
    <x v="5"/>
    <x v="6"/>
    <x v="12"/>
    <x v="1"/>
    <n v="7.8867643457999286"/>
  </r>
  <r>
    <x v="2"/>
    <x v="0"/>
    <x v="5"/>
    <x v="7"/>
    <x v="6"/>
    <x v="1"/>
    <n v="0.53832462669317183"/>
  </r>
  <r>
    <x v="2"/>
    <x v="0"/>
    <x v="5"/>
    <x v="7"/>
    <x v="7"/>
    <x v="1"/>
    <n v="8.3419999999999987"/>
  </r>
  <r>
    <x v="2"/>
    <x v="0"/>
    <x v="5"/>
    <x v="7"/>
    <x v="8"/>
    <x v="1"/>
    <n v="19.010000000000002"/>
  </r>
  <r>
    <x v="2"/>
    <x v="0"/>
    <x v="5"/>
    <x v="7"/>
    <x v="14"/>
    <x v="1"/>
    <n v="0.14000000000000001"/>
  </r>
  <r>
    <x v="2"/>
    <x v="0"/>
    <x v="5"/>
    <x v="7"/>
    <x v="10"/>
    <x v="1"/>
    <n v="0.43700000000000006"/>
  </r>
  <r>
    <x v="2"/>
    <x v="0"/>
    <x v="5"/>
    <x v="7"/>
    <x v="13"/>
    <x v="1"/>
    <n v="1.0001376020548576"/>
  </r>
  <r>
    <x v="2"/>
    <x v="0"/>
    <x v="5"/>
    <x v="7"/>
    <x v="11"/>
    <x v="1"/>
    <n v="2.5999999999999999E-2"/>
  </r>
  <r>
    <x v="2"/>
    <x v="0"/>
    <x v="5"/>
    <x v="7"/>
    <x v="12"/>
    <x v="1"/>
    <n v="1.14033202156156"/>
  </r>
  <r>
    <x v="2"/>
    <x v="0"/>
    <x v="5"/>
    <x v="8"/>
    <x v="6"/>
    <x v="1"/>
    <n v="1.371"/>
  </r>
  <r>
    <x v="2"/>
    <x v="0"/>
    <x v="5"/>
    <x v="8"/>
    <x v="7"/>
    <x v="1"/>
    <n v="23.012999999999973"/>
  </r>
  <r>
    <x v="2"/>
    <x v="0"/>
    <x v="5"/>
    <x v="8"/>
    <x v="8"/>
    <x v="1"/>
    <n v="59.209999999999994"/>
  </r>
  <r>
    <x v="2"/>
    <x v="0"/>
    <x v="5"/>
    <x v="8"/>
    <x v="14"/>
    <x v="1"/>
    <n v="0.2"/>
  </r>
  <r>
    <x v="2"/>
    <x v="0"/>
    <x v="5"/>
    <x v="8"/>
    <x v="10"/>
    <x v="1"/>
    <n v="0.77900000000000003"/>
  </r>
  <r>
    <x v="2"/>
    <x v="0"/>
    <x v="5"/>
    <x v="8"/>
    <x v="13"/>
    <x v="1"/>
    <n v="0.89800000000000013"/>
  </r>
  <r>
    <x v="2"/>
    <x v="0"/>
    <x v="5"/>
    <x v="8"/>
    <x v="11"/>
    <x v="1"/>
    <n v="6.883"/>
  </r>
  <r>
    <x v="2"/>
    <x v="0"/>
    <x v="5"/>
    <x v="8"/>
    <x v="12"/>
    <x v="1"/>
    <n v="0.74150000000000005"/>
  </r>
  <r>
    <x v="2"/>
    <x v="0"/>
    <x v="5"/>
    <x v="9"/>
    <x v="6"/>
    <x v="1"/>
    <n v="1.7941586934957789"/>
  </r>
  <r>
    <x v="2"/>
    <x v="0"/>
    <x v="5"/>
    <x v="9"/>
    <x v="7"/>
    <x v="1"/>
    <n v="17.933999999999997"/>
  </r>
  <r>
    <x v="2"/>
    <x v="0"/>
    <x v="5"/>
    <x v="9"/>
    <x v="8"/>
    <x v="1"/>
    <n v="54.694000000000003"/>
  </r>
  <r>
    <x v="2"/>
    <x v="0"/>
    <x v="5"/>
    <x v="9"/>
    <x v="9"/>
    <x v="1"/>
    <n v="1.4E-2"/>
  </r>
  <r>
    <x v="2"/>
    <x v="0"/>
    <x v="5"/>
    <x v="9"/>
    <x v="10"/>
    <x v="1"/>
    <n v="2.8550000000000004"/>
  </r>
  <r>
    <x v="2"/>
    <x v="0"/>
    <x v="5"/>
    <x v="9"/>
    <x v="12"/>
    <x v="1"/>
    <n v="2.2393140918940992"/>
  </r>
  <r>
    <x v="2"/>
    <x v="0"/>
    <x v="6"/>
    <x v="0"/>
    <x v="6"/>
    <x v="1"/>
    <n v="1.504590984"/>
  </r>
  <r>
    <x v="2"/>
    <x v="0"/>
    <x v="6"/>
    <x v="0"/>
    <x v="7"/>
    <x v="1"/>
    <n v="15.108029999999999"/>
  </r>
  <r>
    <x v="2"/>
    <x v="0"/>
    <x v="6"/>
    <x v="0"/>
    <x v="8"/>
    <x v="1"/>
    <n v="38.518039999999999"/>
  </r>
  <r>
    <x v="2"/>
    <x v="0"/>
    <x v="6"/>
    <x v="0"/>
    <x v="9"/>
    <x v="1"/>
    <n v="0.84810999999999992"/>
  </r>
  <r>
    <x v="2"/>
    <x v="0"/>
    <x v="6"/>
    <x v="0"/>
    <x v="14"/>
    <x v="1"/>
    <n v="0.1096704"/>
  </r>
  <r>
    <x v="2"/>
    <x v="0"/>
    <x v="6"/>
    <x v="0"/>
    <x v="10"/>
    <x v="1"/>
    <n v="0.43473000000000001"/>
  </r>
  <r>
    <x v="2"/>
    <x v="0"/>
    <x v="6"/>
    <x v="0"/>
    <x v="13"/>
    <x v="1"/>
    <n v="2.0237830199999998"/>
  </r>
  <r>
    <x v="2"/>
    <x v="0"/>
    <x v="6"/>
    <x v="0"/>
    <x v="11"/>
    <x v="1"/>
    <n v="0.78671000000000002"/>
  </r>
  <r>
    <x v="2"/>
    <x v="0"/>
    <x v="6"/>
    <x v="0"/>
    <x v="12"/>
    <x v="1"/>
    <n v="0.80403999999999998"/>
  </r>
  <r>
    <x v="2"/>
    <x v="0"/>
    <x v="6"/>
    <x v="1"/>
    <x v="6"/>
    <x v="1"/>
    <n v="5.9547368809004961"/>
  </r>
  <r>
    <x v="2"/>
    <x v="0"/>
    <x v="6"/>
    <x v="1"/>
    <x v="7"/>
    <x v="1"/>
    <n v="17.9026"/>
  </r>
  <r>
    <x v="2"/>
    <x v="0"/>
    <x v="6"/>
    <x v="1"/>
    <x v="8"/>
    <x v="1"/>
    <n v="50.864800000000002"/>
  </r>
  <r>
    <x v="2"/>
    <x v="0"/>
    <x v="6"/>
    <x v="1"/>
    <x v="9"/>
    <x v="1"/>
    <n v="39.623913999999999"/>
  </r>
  <r>
    <x v="2"/>
    <x v="0"/>
    <x v="6"/>
    <x v="1"/>
    <x v="14"/>
    <x v="1"/>
    <n v="0.83160000000000001"/>
  </r>
  <r>
    <x v="2"/>
    <x v="0"/>
    <x v="6"/>
    <x v="1"/>
    <x v="10"/>
    <x v="1"/>
    <n v="16.881700000000002"/>
  </r>
  <r>
    <x v="2"/>
    <x v="0"/>
    <x v="6"/>
    <x v="1"/>
    <x v="13"/>
    <x v="1"/>
    <n v="4.2434000000000003"/>
  </r>
  <r>
    <x v="2"/>
    <x v="0"/>
    <x v="6"/>
    <x v="1"/>
    <x v="11"/>
    <x v="1"/>
    <n v="0.55770000000000008"/>
  </r>
  <r>
    <x v="2"/>
    <x v="0"/>
    <x v="6"/>
    <x v="1"/>
    <x v="12"/>
    <x v="1"/>
    <n v="2.5078900000000002"/>
  </r>
  <r>
    <x v="2"/>
    <x v="0"/>
    <x v="6"/>
    <x v="2"/>
    <x v="6"/>
    <x v="1"/>
    <n v="22.7986"/>
  </r>
  <r>
    <x v="2"/>
    <x v="0"/>
    <x v="6"/>
    <x v="2"/>
    <x v="7"/>
    <x v="1"/>
    <n v="29.241"/>
  </r>
  <r>
    <x v="2"/>
    <x v="0"/>
    <x v="6"/>
    <x v="2"/>
    <x v="8"/>
    <x v="1"/>
    <n v="36.015000000000001"/>
  </r>
  <r>
    <x v="2"/>
    <x v="0"/>
    <x v="6"/>
    <x v="2"/>
    <x v="9"/>
    <x v="1"/>
    <n v="0.872"/>
  </r>
  <r>
    <x v="2"/>
    <x v="0"/>
    <x v="6"/>
    <x v="2"/>
    <x v="14"/>
    <x v="1"/>
    <n v="1.6421700000000001"/>
  </r>
  <r>
    <x v="2"/>
    <x v="0"/>
    <x v="6"/>
    <x v="2"/>
    <x v="10"/>
    <x v="1"/>
    <n v="0.81699999999999995"/>
  </r>
  <r>
    <x v="2"/>
    <x v="0"/>
    <x v="6"/>
    <x v="2"/>
    <x v="13"/>
    <x v="1"/>
    <n v="4.0100500000000006"/>
  </r>
  <r>
    <x v="2"/>
    <x v="0"/>
    <x v="6"/>
    <x v="2"/>
    <x v="12"/>
    <x v="1"/>
    <n v="2.2520000000000002"/>
  </r>
  <r>
    <x v="2"/>
    <x v="0"/>
    <x v="6"/>
    <x v="3"/>
    <x v="6"/>
    <x v="1"/>
    <n v="8.1540000000000017"/>
  </r>
  <r>
    <x v="2"/>
    <x v="0"/>
    <x v="6"/>
    <x v="3"/>
    <x v="7"/>
    <x v="1"/>
    <n v="16.86"/>
  </r>
  <r>
    <x v="2"/>
    <x v="0"/>
    <x v="6"/>
    <x v="3"/>
    <x v="8"/>
    <x v="1"/>
    <n v="27.116"/>
  </r>
  <r>
    <x v="2"/>
    <x v="0"/>
    <x v="6"/>
    <x v="3"/>
    <x v="9"/>
    <x v="1"/>
    <n v="2.125"/>
  </r>
  <r>
    <x v="2"/>
    <x v="0"/>
    <x v="6"/>
    <x v="3"/>
    <x v="14"/>
    <x v="1"/>
    <n v="0.03"/>
  </r>
  <r>
    <x v="2"/>
    <x v="0"/>
    <x v="6"/>
    <x v="3"/>
    <x v="10"/>
    <x v="1"/>
    <n v="1.022"/>
  </r>
  <r>
    <x v="2"/>
    <x v="0"/>
    <x v="6"/>
    <x v="3"/>
    <x v="13"/>
    <x v="1"/>
    <n v="4.7615099999999995"/>
  </r>
  <r>
    <x v="2"/>
    <x v="0"/>
    <x v="6"/>
    <x v="3"/>
    <x v="12"/>
    <x v="1"/>
    <n v="2.2317999999999998"/>
  </r>
  <r>
    <x v="2"/>
    <x v="0"/>
    <x v="6"/>
    <x v="4"/>
    <x v="6"/>
    <x v="1"/>
    <n v="18.477690200341492"/>
  </r>
  <r>
    <x v="2"/>
    <x v="0"/>
    <x v="6"/>
    <x v="4"/>
    <x v="7"/>
    <x v="1"/>
    <n v="10.529"/>
  </r>
  <r>
    <x v="2"/>
    <x v="0"/>
    <x v="6"/>
    <x v="4"/>
    <x v="8"/>
    <x v="1"/>
    <n v="35.03"/>
  </r>
  <r>
    <x v="2"/>
    <x v="0"/>
    <x v="6"/>
    <x v="4"/>
    <x v="9"/>
    <x v="1"/>
    <n v="1.27"/>
  </r>
  <r>
    <x v="2"/>
    <x v="0"/>
    <x v="6"/>
    <x v="4"/>
    <x v="14"/>
    <x v="1"/>
    <n v="0.51300000000000001"/>
  </r>
  <r>
    <x v="2"/>
    <x v="0"/>
    <x v="6"/>
    <x v="4"/>
    <x v="10"/>
    <x v="1"/>
    <n v="1.7909999999999999"/>
  </r>
  <r>
    <x v="2"/>
    <x v="0"/>
    <x v="6"/>
    <x v="4"/>
    <x v="13"/>
    <x v="1"/>
    <n v="7.309553107304632"/>
  </r>
  <r>
    <x v="2"/>
    <x v="0"/>
    <x v="6"/>
    <x v="4"/>
    <x v="11"/>
    <x v="1"/>
    <n v="4.6950000000000003"/>
  </r>
  <r>
    <x v="2"/>
    <x v="0"/>
    <x v="6"/>
    <x v="4"/>
    <x v="12"/>
    <x v="1"/>
    <n v="2.577"/>
  </r>
  <r>
    <x v="2"/>
    <x v="0"/>
    <x v="6"/>
    <x v="5"/>
    <x v="6"/>
    <x v="1"/>
    <n v="3.0103088034314913"/>
  </r>
  <r>
    <x v="2"/>
    <x v="0"/>
    <x v="6"/>
    <x v="5"/>
    <x v="7"/>
    <x v="1"/>
    <n v="10.432999999999998"/>
  </r>
  <r>
    <x v="2"/>
    <x v="0"/>
    <x v="6"/>
    <x v="5"/>
    <x v="8"/>
    <x v="1"/>
    <n v="42.762"/>
  </r>
  <r>
    <x v="2"/>
    <x v="0"/>
    <x v="6"/>
    <x v="5"/>
    <x v="9"/>
    <x v="1"/>
    <n v="0.56500000000000006"/>
  </r>
  <r>
    <x v="2"/>
    <x v="0"/>
    <x v="6"/>
    <x v="5"/>
    <x v="10"/>
    <x v="1"/>
    <n v="0.95899999999999996"/>
  </r>
  <r>
    <x v="2"/>
    <x v="0"/>
    <x v="6"/>
    <x v="5"/>
    <x v="13"/>
    <x v="1"/>
    <n v="1.84"/>
  </r>
  <r>
    <x v="2"/>
    <x v="0"/>
    <x v="6"/>
    <x v="5"/>
    <x v="12"/>
    <x v="1"/>
    <n v="1.0412999999999999"/>
  </r>
  <r>
    <x v="2"/>
    <x v="0"/>
    <x v="6"/>
    <x v="6"/>
    <x v="6"/>
    <x v="1"/>
    <n v="3.768999895822482"/>
  </r>
  <r>
    <x v="2"/>
    <x v="0"/>
    <x v="6"/>
    <x v="6"/>
    <x v="7"/>
    <x v="1"/>
    <n v="22.439154376686751"/>
  </r>
  <r>
    <x v="2"/>
    <x v="0"/>
    <x v="6"/>
    <x v="6"/>
    <x v="8"/>
    <x v="1"/>
    <n v="37.634"/>
  </r>
  <r>
    <x v="2"/>
    <x v="0"/>
    <x v="6"/>
    <x v="6"/>
    <x v="9"/>
    <x v="1"/>
    <n v="2.9000000000000001E-2"/>
  </r>
  <r>
    <x v="2"/>
    <x v="0"/>
    <x v="6"/>
    <x v="6"/>
    <x v="14"/>
    <x v="1"/>
    <n v="0.49399999999999999"/>
  </r>
  <r>
    <x v="2"/>
    <x v="0"/>
    <x v="6"/>
    <x v="6"/>
    <x v="10"/>
    <x v="1"/>
    <n v="0.69100000000000006"/>
  </r>
  <r>
    <x v="2"/>
    <x v="0"/>
    <x v="6"/>
    <x v="6"/>
    <x v="13"/>
    <x v="1"/>
    <n v="30.509104339502223"/>
  </r>
  <r>
    <x v="2"/>
    <x v="0"/>
    <x v="6"/>
    <x v="6"/>
    <x v="12"/>
    <x v="1"/>
    <n v="5.4053765556248408"/>
  </r>
  <r>
    <x v="2"/>
    <x v="0"/>
    <x v="6"/>
    <x v="7"/>
    <x v="6"/>
    <x v="1"/>
    <n v="0.83800000000000008"/>
  </r>
  <r>
    <x v="2"/>
    <x v="0"/>
    <x v="6"/>
    <x v="7"/>
    <x v="7"/>
    <x v="1"/>
    <n v="22.741000000000003"/>
  </r>
  <r>
    <x v="2"/>
    <x v="0"/>
    <x v="6"/>
    <x v="7"/>
    <x v="8"/>
    <x v="1"/>
    <n v="43.652500000000003"/>
  </r>
  <r>
    <x v="2"/>
    <x v="0"/>
    <x v="6"/>
    <x v="7"/>
    <x v="10"/>
    <x v="1"/>
    <n v="0.71000000000000008"/>
  </r>
  <r>
    <x v="2"/>
    <x v="0"/>
    <x v="6"/>
    <x v="7"/>
    <x v="13"/>
    <x v="1"/>
    <n v="0.93399999999999983"/>
  </r>
  <r>
    <x v="2"/>
    <x v="0"/>
    <x v="6"/>
    <x v="7"/>
    <x v="11"/>
    <x v="1"/>
    <n v="2.7130000000000001"/>
  </r>
  <r>
    <x v="2"/>
    <x v="0"/>
    <x v="6"/>
    <x v="7"/>
    <x v="12"/>
    <x v="1"/>
    <n v="3.4173395489653036"/>
  </r>
  <r>
    <x v="2"/>
    <x v="0"/>
    <x v="6"/>
    <x v="8"/>
    <x v="6"/>
    <x v="1"/>
    <n v="0.43068785321320963"/>
  </r>
  <r>
    <x v="2"/>
    <x v="0"/>
    <x v="6"/>
    <x v="8"/>
    <x v="7"/>
    <x v="1"/>
    <n v="13.026000000000007"/>
  </r>
  <r>
    <x v="2"/>
    <x v="0"/>
    <x v="6"/>
    <x v="8"/>
    <x v="8"/>
    <x v="1"/>
    <n v="71.846999999999994"/>
  </r>
  <r>
    <x v="2"/>
    <x v="0"/>
    <x v="6"/>
    <x v="8"/>
    <x v="9"/>
    <x v="1"/>
    <n v="0.15"/>
  </r>
  <r>
    <x v="2"/>
    <x v="0"/>
    <x v="6"/>
    <x v="8"/>
    <x v="10"/>
    <x v="1"/>
    <n v="5.6000000000000001E-2"/>
  </r>
  <r>
    <x v="2"/>
    <x v="0"/>
    <x v="6"/>
    <x v="8"/>
    <x v="13"/>
    <x v="1"/>
    <n v="2.3167119565217398"/>
  </r>
  <r>
    <x v="2"/>
    <x v="0"/>
    <x v="6"/>
    <x v="8"/>
    <x v="11"/>
    <x v="1"/>
    <n v="0.73599999999999999"/>
  </r>
  <r>
    <x v="2"/>
    <x v="0"/>
    <x v="6"/>
    <x v="8"/>
    <x v="12"/>
    <x v="1"/>
    <n v="1.3660000000000003"/>
  </r>
  <r>
    <x v="2"/>
    <x v="0"/>
    <x v="6"/>
    <x v="9"/>
    <x v="6"/>
    <x v="1"/>
    <n v="1.4176598609898745"/>
  </r>
  <r>
    <x v="2"/>
    <x v="0"/>
    <x v="6"/>
    <x v="9"/>
    <x v="7"/>
    <x v="1"/>
    <n v="13.232000000000003"/>
  </r>
  <r>
    <x v="2"/>
    <x v="0"/>
    <x v="6"/>
    <x v="9"/>
    <x v="8"/>
    <x v="1"/>
    <n v="47.113999999999997"/>
  </r>
  <r>
    <x v="2"/>
    <x v="0"/>
    <x v="6"/>
    <x v="9"/>
    <x v="10"/>
    <x v="1"/>
    <n v="3.44"/>
  </r>
  <r>
    <x v="2"/>
    <x v="0"/>
    <x v="6"/>
    <x v="9"/>
    <x v="12"/>
    <x v="1"/>
    <n v="1.3661453182740853"/>
  </r>
  <r>
    <x v="2"/>
    <x v="0"/>
    <x v="7"/>
    <x v="0"/>
    <x v="6"/>
    <x v="1"/>
    <n v="1.03228896"/>
  </r>
  <r>
    <x v="2"/>
    <x v="0"/>
    <x v="7"/>
    <x v="0"/>
    <x v="7"/>
    <x v="1"/>
    <n v="16.98498"/>
  </r>
  <r>
    <x v="2"/>
    <x v="0"/>
    <x v="7"/>
    <x v="0"/>
    <x v="8"/>
    <x v="1"/>
    <n v="62.527110000000008"/>
  </r>
  <r>
    <x v="2"/>
    <x v="0"/>
    <x v="7"/>
    <x v="0"/>
    <x v="9"/>
    <x v="1"/>
    <n v="2.8093900000000001"/>
  </r>
  <r>
    <x v="2"/>
    <x v="0"/>
    <x v="7"/>
    <x v="0"/>
    <x v="14"/>
    <x v="1"/>
    <n v="5.0602608"/>
  </r>
  <r>
    <x v="2"/>
    <x v="0"/>
    <x v="7"/>
    <x v="0"/>
    <x v="10"/>
    <x v="1"/>
    <n v="0.53915999999999997"/>
  </r>
  <r>
    <x v="2"/>
    <x v="0"/>
    <x v="7"/>
    <x v="0"/>
    <x v="13"/>
    <x v="1"/>
    <n v="2.7120076200000001"/>
  </r>
  <r>
    <x v="2"/>
    <x v="0"/>
    <x v="7"/>
    <x v="0"/>
    <x v="11"/>
    <x v="1"/>
    <n v="11.327050000000002"/>
  </r>
  <r>
    <x v="2"/>
    <x v="0"/>
    <x v="7"/>
    <x v="0"/>
    <x v="12"/>
    <x v="1"/>
    <n v="1.1943999999999999"/>
  </r>
  <r>
    <x v="2"/>
    <x v="0"/>
    <x v="7"/>
    <x v="1"/>
    <x v="6"/>
    <x v="1"/>
    <n v="0.9818799454667847"/>
  </r>
  <r>
    <x v="2"/>
    <x v="0"/>
    <x v="7"/>
    <x v="1"/>
    <x v="7"/>
    <x v="1"/>
    <n v="14.3858"/>
  </r>
  <r>
    <x v="2"/>
    <x v="0"/>
    <x v="7"/>
    <x v="1"/>
    <x v="8"/>
    <x v="1"/>
    <n v="40.811999999999998"/>
  </r>
  <r>
    <x v="2"/>
    <x v="0"/>
    <x v="7"/>
    <x v="1"/>
    <x v="9"/>
    <x v="1"/>
    <n v="20.606586"/>
  </r>
  <r>
    <x v="2"/>
    <x v="0"/>
    <x v="7"/>
    <x v="1"/>
    <x v="14"/>
    <x v="1"/>
    <n v="2.2648999999999999"/>
  </r>
  <r>
    <x v="2"/>
    <x v="0"/>
    <x v="7"/>
    <x v="1"/>
    <x v="10"/>
    <x v="1"/>
    <n v="11.373725"/>
  </r>
  <r>
    <x v="2"/>
    <x v="0"/>
    <x v="7"/>
    <x v="1"/>
    <x v="13"/>
    <x v="1"/>
    <n v="8.5611999999999995"/>
  </r>
  <r>
    <x v="2"/>
    <x v="0"/>
    <x v="7"/>
    <x v="1"/>
    <x v="11"/>
    <x v="1"/>
    <n v="2.1758000000000006"/>
  </r>
  <r>
    <x v="2"/>
    <x v="0"/>
    <x v="7"/>
    <x v="1"/>
    <x v="12"/>
    <x v="1"/>
    <n v="6.7431650000000003"/>
  </r>
  <r>
    <x v="2"/>
    <x v="0"/>
    <x v="7"/>
    <x v="2"/>
    <x v="6"/>
    <x v="1"/>
    <n v="5.8938000000000006"/>
  </r>
  <r>
    <x v="2"/>
    <x v="0"/>
    <x v="7"/>
    <x v="2"/>
    <x v="7"/>
    <x v="1"/>
    <n v="21.347000000000001"/>
  </r>
  <r>
    <x v="2"/>
    <x v="0"/>
    <x v="7"/>
    <x v="2"/>
    <x v="8"/>
    <x v="1"/>
    <n v="23.995000000000001"/>
  </r>
  <r>
    <x v="2"/>
    <x v="0"/>
    <x v="7"/>
    <x v="2"/>
    <x v="9"/>
    <x v="1"/>
    <n v="2.4390000000000001"/>
  </r>
  <r>
    <x v="2"/>
    <x v="0"/>
    <x v="7"/>
    <x v="2"/>
    <x v="14"/>
    <x v="1"/>
    <n v="0.48891000000000001"/>
  </r>
  <r>
    <x v="2"/>
    <x v="0"/>
    <x v="7"/>
    <x v="2"/>
    <x v="10"/>
    <x v="1"/>
    <n v="0.91579999999999995"/>
  </r>
  <r>
    <x v="2"/>
    <x v="0"/>
    <x v="7"/>
    <x v="2"/>
    <x v="13"/>
    <x v="1"/>
    <n v="7.3290399999999991"/>
  </r>
  <r>
    <x v="2"/>
    <x v="0"/>
    <x v="7"/>
    <x v="2"/>
    <x v="11"/>
    <x v="1"/>
    <n v="0.63805999999999996"/>
  </r>
  <r>
    <x v="2"/>
    <x v="0"/>
    <x v="7"/>
    <x v="2"/>
    <x v="12"/>
    <x v="1"/>
    <n v="2.9260000000000002"/>
  </r>
  <r>
    <x v="2"/>
    <x v="0"/>
    <x v="7"/>
    <x v="3"/>
    <x v="6"/>
    <x v="1"/>
    <n v="12.923999999999999"/>
  </r>
  <r>
    <x v="2"/>
    <x v="0"/>
    <x v="7"/>
    <x v="3"/>
    <x v="7"/>
    <x v="1"/>
    <n v="19.683000000000007"/>
  </r>
  <r>
    <x v="2"/>
    <x v="0"/>
    <x v="7"/>
    <x v="3"/>
    <x v="8"/>
    <x v="1"/>
    <n v="35.049999999999997"/>
  </r>
  <r>
    <x v="2"/>
    <x v="0"/>
    <x v="7"/>
    <x v="3"/>
    <x v="9"/>
    <x v="1"/>
    <n v="3.028"/>
  </r>
  <r>
    <x v="2"/>
    <x v="0"/>
    <x v="7"/>
    <x v="3"/>
    <x v="14"/>
    <x v="1"/>
    <n v="0.17499999999999999"/>
  </r>
  <r>
    <x v="2"/>
    <x v="0"/>
    <x v="7"/>
    <x v="3"/>
    <x v="10"/>
    <x v="1"/>
    <n v="0.95499999999999996"/>
  </r>
  <r>
    <x v="2"/>
    <x v="0"/>
    <x v="7"/>
    <x v="3"/>
    <x v="13"/>
    <x v="1"/>
    <n v="1.8058299999999998"/>
  </r>
  <r>
    <x v="2"/>
    <x v="0"/>
    <x v="7"/>
    <x v="3"/>
    <x v="12"/>
    <x v="1"/>
    <n v="2.871"/>
  </r>
  <r>
    <x v="2"/>
    <x v="0"/>
    <x v="7"/>
    <x v="4"/>
    <x v="6"/>
    <x v="1"/>
    <n v="6.0068750545705427"/>
  </r>
  <r>
    <x v="2"/>
    <x v="0"/>
    <x v="7"/>
    <x v="4"/>
    <x v="7"/>
    <x v="1"/>
    <n v="13.123999999999999"/>
  </r>
  <r>
    <x v="2"/>
    <x v="0"/>
    <x v="7"/>
    <x v="4"/>
    <x v="8"/>
    <x v="1"/>
    <n v="49.15"/>
  </r>
  <r>
    <x v="2"/>
    <x v="0"/>
    <x v="7"/>
    <x v="4"/>
    <x v="9"/>
    <x v="1"/>
    <n v="0.46399999999999997"/>
  </r>
  <r>
    <x v="2"/>
    <x v="0"/>
    <x v="7"/>
    <x v="4"/>
    <x v="14"/>
    <x v="1"/>
    <n v="0.50900000000000001"/>
  </r>
  <r>
    <x v="2"/>
    <x v="0"/>
    <x v="7"/>
    <x v="4"/>
    <x v="10"/>
    <x v="1"/>
    <n v="0.53800000000000003"/>
  </r>
  <r>
    <x v="2"/>
    <x v="0"/>
    <x v="7"/>
    <x v="4"/>
    <x v="13"/>
    <x v="1"/>
    <n v="6.9549458528930881"/>
  </r>
  <r>
    <x v="2"/>
    <x v="0"/>
    <x v="7"/>
    <x v="4"/>
    <x v="11"/>
    <x v="1"/>
    <n v="1.0129999999999999"/>
  </r>
  <r>
    <x v="2"/>
    <x v="0"/>
    <x v="7"/>
    <x v="4"/>
    <x v="12"/>
    <x v="1"/>
    <n v="3.379"/>
  </r>
  <r>
    <x v="2"/>
    <x v="0"/>
    <x v="7"/>
    <x v="5"/>
    <x v="6"/>
    <x v="1"/>
    <n v="3.8598325304481822"/>
  </r>
  <r>
    <x v="2"/>
    <x v="0"/>
    <x v="7"/>
    <x v="5"/>
    <x v="7"/>
    <x v="1"/>
    <n v="11.239000000000001"/>
  </r>
  <r>
    <x v="2"/>
    <x v="0"/>
    <x v="7"/>
    <x v="5"/>
    <x v="8"/>
    <x v="1"/>
    <n v="52.497"/>
  </r>
  <r>
    <x v="2"/>
    <x v="0"/>
    <x v="7"/>
    <x v="5"/>
    <x v="9"/>
    <x v="1"/>
    <n v="2.5999999999999999E-2"/>
  </r>
  <r>
    <x v="2"/>
    <x v="0"/>
    <x v="7"/>
    <x v="5"/>
    <x v="14"/>
    <x v="1"/>
    <n v="0.124"/>
  </r>
  <r>
    <x v="2"/>
    <x v="0"/>
    <x v="7"/>
    <x v="5"/>
    <x v="10"/>
    <x v="1"/>
    <n v="8.6999999999999994E-2"/>
  </r>
  <r>
    <x v="2"/>
    <x v="0"/>
    <x v="7"/>
    <x v="5"/>
    <x v="13"/>
    <x v="1"/>
    <n v="0.84840000000000004"/>
  </r>
  <r>
    <x v="2"/>
    <x v="0"/>
    <x v="7"/>
    <x v="5"/>
    <x v="11"/>
    <x v="1"/>
    <n v="0.25"/>
  </r>
  <r>
    <x v="2"/>
    <x v="0"/>
    <x v="7"/>
    <x v="5"/>
    <x v="12"/>
    <x v="1"/>
    <n v="1.6850999999999998"/>
  </r>
  <r>
    <x v="2"/>
    <x v="0"/>
    <x v="7"/>
    <x v="6"/>
    <x v="6"/>
    <x v="1"/>
    <n v="4.4699890565810829"/>
  </r>
  <r>
    <x v="2"/>
    <x v="0"/>
    <x v="7"/>
    <x v="6"/>
    <x v="7"/>
    <x v="1"/>
    <n v="18.119"/>
  </r>
  <r>
    <x v="2"/>
    <x v="0"/>
    <x v="7"/>
    <x v="6"/>
    <x v="8"/>
    <x v="1"/>
    <n v="50.956000000000003"/>
  </r>
  <r>
    <x v="2"/>
    <x v="0"/>
    <x v="7"/>
    <x v="6"/>
    <x v="9"/>
    <x v="1"/>
    <n v="0.29099999999999998"/>
  </r>
  <r>
    <x v="2"/>
    <x v="0"/>
    <x v="7"/>
    <x v="6"/>
    <x v="14"/>
    <x v="1"/>
    <n v="0.372"/>
  </r>
  <r>
    <x v="2"/>
    <x v="0"/>
    <x v="7"/>
    <x v="6"/>
    <x v="10"/>
    <x v="1"/>
    <n v="0.99164422508515293"/>
  </r>
  <r>
    <x v="2"/>
    <x v="0"/>
    <x v="7"/>
    <x v="6"/>
    <x v="13"/>
    <x v="1"/>
    <n v="35.815207516891888"/>
  </r>
  <r>
    <x v="2"/>
    <x v="0"/>
    <x v="7"/>
    <x v="6"/>
    <x v="11"/>
    <x v="1"/>
    <n v="0.315"/>
  </r>
  <r>
    <x v="2"/>
    <x v="0"/>
    <x v="7"/>
    <x v="6"/>
    <x v="12"/>
    <x v="1"/>
    <n v="9.5627114396692168"/>
  </r>
  <r>
    <x v="2"/>
    <x v="0"/>
    <x v="7"/>
    <x v="7"/>
    <x v="6"/>
    <x v="1"/>
    <n v="2.5431144701238528"/>
  </r>
  <r>
    <x v="2"/>
    <x v="0"/>
    <x v="7"/>
    <x v="7"/>
    <x v="7"/>
    <x v="1"/>
    <n v="14.704000000000002"/>
  </r>
  <r>
    <x v="2"/>
    <x v="0"/>
    <x v="7"/>
    <x v="7"/>
    <x v="8"/>
    <x v="1"/>
    <n v="38.061"/>
  </r>
  <r>
    <x v="2"/>
    <x v="0"/>
    <x v="7"/>
    <x v="7"/>
    <x v="10"/>
    <x v="1"/>
    <n v="0.47499999999999998"/>
  </r>
  <r>
    <x v="2"/>
    <x v="0"/>
    <x v="7"/>
    <x v="7"/>
    <x v="13"/>
    <x v="1"/>
    <n v="5.9050595165050925"/>
  </r>
  <r>
    <x v="2"/>
    <x v="0"/>
    <x v="7"/>
    <x v="7"/>
    <x v="11"/>
    <x v="1"/>
    <n v="2.3E-2"/>
  </r>
  <r>
    <x v="2"/>
    <x v="0"/>
    <x v="7"/>
    <x v="7"/>
    <x v="12"/>
    <x v="1"/>
    <n v="2.4330045941807046"/>
  </r>
  <r>
    <x v="2"/>
    <x v="0"/>
    <x v="7"/>
    <x v="8"/>
    <x v="6"/>
    <x v="1"/>
    <n v="0.49524510443076186"/>
  </r>
  <r>
    <x v="2"/>
    <x v="0"/>
    <x v="7"/>
    <x v="8"/>
    <x v="7"/>
    <x v="1"/>
    <n v="30.860999999999979"/>
  </r>
  <r>
    <x v="2"/>
    <x v="0"/>
    <x v="7"/>
    <x v="8"/>
    <x v="8"/>
    <x v="1"/>
    <n v="77.406000000000006"/>
  </r>
  <r>
    <x v="2"/>
    <x v="0"/>
    <x v="7"/>
    <x v="8"/>
    <x v="9"/>
    <x v="1"/>
    <n v="3.6999999999999998E-2"/>
  </r>
  <r>
    <x v="2"/>
    <x v="0"/>
    <x v="7"/>
    <x v="8"/>
    <x v="10"/>
    <x v="1"/>
    <n v="0.45200000000000007"/>
  </r>
  <r>
    <x v="2"/>
    <x v="0"/>
    <x v="7"/>
    <x v="8"/>
    <x v="13"/>
    <x v="1"/>
    <n v="1.554"/>
  </r>
  <r>
    <x v="2"/>
    <x v="0"/>
    <x v="7"/>
    <x v="8"/>
    <x v="11"/>
    <x v="1"/>
    <n v="1.506"/>
  </r>
  <r>
    <x v="2"/>
    <x v="0"/>
    <x v="7"/>
    <x v="8"/>
    <x v="12"/>
    <x v="1"/>
    <n v="2.0600000000000005"/>
  </r>
  <r>
    <x v="2"/>
    <x v="0"/>
    <x v="7"/>
    <x v="9"/>
    <x v="6"/>
    <x v="1"/>
    <n v="6.4122566424878764"/>
  </r>
  <r>
    <x v="2"/>
    <x v="0"/>
    <x v="7"/>
    <x v="9"/>
    <x v="7"/>
    <x v="1"/>
    <n v="20.500999999999991"/>
  </r>
  <r>
    <x v="2"/>
    <x v="0"/>
    <x v="7"/>
    <x v="9"/>
    <x v="8"/>
    <x v="1"/>
    <n v="42.814999999999998"/>
  </r>
  <r>
    <x v="2"/>
    <x v="0"/>
    <x v="7"/>
    <x v="9"/>
    <x v="9"/>
    <x v="1"/>
    <n v="0.02"/>
  </r>
  <r>
    <x v="2"/>
    <x v="0"/>
    <x v="7"/>
    <x v="9"/>
    <x v="10"/>
    <x v="1"/>
    <n v="1.3900000000000001"/>
  </r>
  <r>
    <x v="2"/>
    <x v="0"/>
    <x v="7"/>
    <x v="9"/>
    <x v="12"/>
    <x v="1"/>
    <n v="0.7681532281919945"/>
  </r>
  <r>
    <x v="2"/>
    <x v="0"/>
    <x v="8"/>
    <x v="0"/>
    <x v="6"/>
    <x v="1"/>
    <n v="2.5467572159999996"/>
  </r>
  <r>
    <x v="2"/>
    <x v="0"/>
    <x v="8"/>
    <x v="0"/>
    <x v="7"/>
    <x v="1"/>
    <n v="14.85716"/>
  </r>
  <r>
    <x v="2"/>
    <x v="0"/>
    <x v="8"/>
    <x v="0"/>
    <x v="8"/>
    <x v="1"/>
    <n v="54.166040000000002"/>
  </r>
  <r>
    <x v="2"/>
    <x v="0"/>
    <x v="8"/>
    <x v="0"/>
    <x v="9"/>
    <x v="1"/>
    <n v="9.6920900000000003"/>
  </r>
  <r>
    <x v="2"/>
    <x v="0"/>
    <x v="8"/>
    <x v="0"/>
    <x v="14"/>
    <x v="1"/>
    <n v="3.2404175999999998"/>
  </r>
  <r>
    <x v="2"/>
    <x v="0"/>
    <x v="8"/>
    <x v="0"/>
    <x v="10"/>
    <x v="1"/>
    <n v="0.44118000000000002"/>
  </r>
  <r>
    <x v="2"/>
    <x v="0"/>
    <x v="8"/>
    <x v="0"/>
    <x v="13"/>
    <x v="1"/>
    <n v="2.3538866400000003"/>
  </r>
  <r>
    <x v="2"/>
    <x v="0"/>
    <x v="8"/>
    <x v="0"/>
    <x v="11"/>
    <x v="1"/>
    <n v="2.5264999999999995"/>
  </r>
  <r>
    <x v="2"/>
    <x v="0"/>
    <x v="8"/>
    <x v="0"/>
    <x v="12"/>
    <x v="1"/>
    <n v="1.3921400000000002"/>
  </r>
  <r>
    <x v="2"/>
    <x v="0"/>
    <x v="8"/>
    <x v="1"/>
    <x v="6"/>
    <x v="1"/>
    <n v="1.3522949864023732"/>
  </r>
  <r>
    <x v="2"/>
    <x v="0"/>
    <x v="8"/>
    <x v="1"/>
    <x v="7"/>
    <x v="1"/>
    <n v="13.688199999999998"/>
  </r>
  <r>
    <x v="2"/>
    <x v="0"/>
    <x v="8"/>
    <x v="1"/>
    <x v="8"/>
    <x v="1"/>
    <n v="38.012999999999998"/>
  </r>
  <r>
    <x v="2"/>
    <x v="0"/>
    <x v="8"/>
    <x v="1"/>
    <x v="9"/>
    <x v="1"/>
    <n v="13.209350000000001"/>
  </r>
  <r>
    <x v="2"/>
    <x v="0"/>
    <x v="8"/>
    <x v="1"/>
    <x v="14"/>
    <x v="1"/>
    <n v="1.7688000000000001"/>
  </r>
  <r>
    <x v="2"/>
    <x v="0"/>
    <x v="8"/>
    <x v="1"/>
    <x v="10"/>
    <x v="1"/>
    <n v="1.4256000000000002"/>
  </r>
  <r>
    <x v="2"/>
    <x v="0"/>
    <x v="8"/>
    <x v="1"/>
    <x v="13"/>
    <x v="1"/>
    <n v="2.1647999999999996"/>
  </r>
  <r>
    <x v="2"/>
    <x v="0"/>
    <x v="8"/>
    <x v="1"/>
    <x v="11"/>
    <x v="1"/>
    <n v="6.3800000000000009E-2"/>
  </r>
  <r>
    <x v="2"/>
    <x v="0"/>
    <x v="8"/>
    <x v="1"/>
    <x v="12"/>
    <x v="1"/>
    <n v="2.4643300000000004"/>
  </r>
  <r>
    <x v="2"/>
    <x v="0"/>
    <x v="8"/>
    <x v="2"/>
    <x v="6"/>
    <x v="1"/>
    <n v="2.8787000000000003"/>
  </r>
  <r>
    <x v="2"/>
    <x v="0"/>
    <x v="8"/>
    <x v="2"/>
    <x v="7"/>
    <x v="1"/>
    <n v="22.119"/>
  </r>
  <r>
    <x v="2"/>
    <x v="0"/>
    <x v="8"/>
    <x v="2"/>
    <x v="8"/>
    <x v="1"/>
    <n v="41.881999999999998"/>
  </r>
  <r>
    <x v="2"/>
    <x v="0"/>
    <x v="8"/>
    <x v="2"/>
    <x v="9"/>
    <x v="1"/>
    <n v="3.6159999999999997"/>
  </r>
  <r>
    <x v="2"/>
    <x v="0"/>
    <x v="8"/>
    <x v="2"/>
    <x v="14"/>
    <x v="1"/>
    <n v="0.72885"/>
  </r>
  <r>
    <x v="2"/>
    <x v="0"/>
    <x v="8"/>
    <x v="2"/>
    <x v="10"/>
    <x v="1"/>
    <n v="3.1501999999999999"/>
  </r>
  <r>
    <x v="2"/>
    <x v="0"/>
    <x v="8"/>
    <x v="2"/>
    <x v="13"/>
    <x v="1"/>
    <n v="9.1581299999999999"/>
  </r>
  <r>
    <x v="2"/>
    <x v="0"/>
    <x v="8"/>
    <x v="2"/>
    <x v="11"/>
    <x v="1"/>
    <n v="1.0845799999999999"/>
  </r>
  <r>
    <x v="2"/>
    <x v="0"/>
    <x v="8"/>
    <x v="2"/>
    <x v="12"/>
    <x v="1"/>
    <n v="4.0489999999999995"/>
  </r>
  <r>
    <x v="2"/>
    <x v="0"/>
    <x v="8"/>
    <x v="3"/>
    <x v="6"/>
    <x v="1"/>
    <n v="21.201999999999998"/>
  </r>
  <r>
    <x v="2"/>
    <x v="0"/>
    <x v="8"/>
    <x v="3"/>
    <x v="7"/>
    <x v="1"/>
    <n v="19.814"/>
  </r>
  <r>
    <x v="2"/>
    <x v="0"/>
    <x v="8"/>
    <x v="3"/>
    <x v="8"/>
    <x v="1"/>
    <n v="23.515999999999998"/>
  </r>
  <r>
    <x v="2"/>
    <x v="0"/>
    <x v="8"/>
    <x v="3"/>
    <x v="9"/>
    <x v="1"/>
    <n v="1.9829999999999999"/>
  </r>
  <r>
    <x v="2"/>
    <x v="0"/>
    <x v="8"/>
    <x v="3"/>
    <x v="14"/>
    <x v="1"/>
    <n v="0.13800000000000001"/>
  </r>
  <r>
    <x v="2"/>
    <x v="0"/>
    <x v="8"/>
    <x v="3"/>
    <x v="10"/>
    <x v="1"/>
    <n v="0.73799999999999999"/>
  </r>
  <r>
    <x v="2"/>
    <x v="0"/>
    <x v="8"/>
    <x v="3"/>
    <x v="13"/>
    <x v="1"/>
    <n v="1.75682"/>
  </r>
  <r>
    <x v="2"/>
    <x v="0"/>
    <x v="8"/>
    <x v="3"/>
    <x v="12"/>
    <x v="1"/>
    <n v="1.617"/>
  </r>
  <r>
    <x v="2"/>
    <x v="0"/>
    <x v="8"/>
    <x v="4"/>
    <x v="6"/>
    <x v="1"/>
    <n v="3.9482244017823698"/>
  </r>
  <r>
    <x v="2"/>
    <x v="0"/>
    <x v="8"/>
    <x v="4"/>
    <x v="7"/>
    <x v="1"/>
    <n v="18.268999999999998"/>
  </r>
  <r>
    <x v="2"/>
    <x v="0"/>
    <x v="8"/>
    <x v="4"/>
    <x v="8"/>
    <x v="1"/>
    <n v="56.143000000000001"/>
  </r>
  <r>
    <x v="2"/>
    <x v="0"/>
    <x v="8"/>
    <x v="4"/>
    <x v="9"/>
    <x v="1"/>
    <n v="0.48499999999999999"/>
  </r>
  <r>
    <x v="2"/>
    <x v="0"/>
    <x v="8"/>
    <x v="4"/>
    <x v="14"/>
    <x v="1"/>
    <n v="0.505"/>
  </r>
  <r>
    <x v="2"/>
    <x v="0"/>
    <x v="8"/>
    <x v="4"/>
    <x v="10"/>
    <x v="1"/>
    <n v="0.36699999999999999"/>
  </r>
  <r>
    <x v="2"/>
    <x v="0"/>
    <x v="8"/>
    <x v="4"/>
    <x v="13"/>
    <x v="1"/>
    <n v="3.8964582835935171"/>
  </r>
  <r>
    <x v="2"/>
    <x v="0"/>
    <x v="8"/>
    <x v="4"/>
    <x v="11"/>
    <x v="1"/>
    <n v="0.93100000000000005"/>
  </r>
  <r>
    <x v="2"/>
    <x v="0"/>
    <x v="8"/>
    <x v="4"/>
    <x v="12"/>
    <x v="1"/>
    <n v="2.7450000000000001"/>
  </r>
  <r>
    <x v="2"/>
    <x v="0"/>
    <x v="8"/>
    <x v="5"/>
    <x v="6"/>
    <x v="1"/>
    <n v="7.7571645164590883"/>
  </r>
  <r>
    <x v="2"/>
    <x v="0"/>
    <x v="8"/>
    <x v="5"/>
    <x v="7"/>
    <x v="1"/>
    <n v="8.4120000000000008"/>
  </r>
  <r>
    <x v="2"/>
    <x v="0"/>
    <x v="8"/>
    <x v="5"/>
    <x v="8"/>
    <x v="1"/>
    <n v="41.696999999999996"/>
  </r>
  <r>
    <x v="2"/>
    <x v="0"/>
    <x v="8"/>
    <x v="5"/>
    <x v="9"/>
    <x v="1"/>
    <n v="2.1999999999999999E-2"/>
  </r>
  <r>
    <x v="2"/>
    <x v="0"/>
    <x v="8"/>
    <x v="5"/>
    <x v="10"/>
    <x v="1"/>
    <n v="9.0999999999999998E-2"/>
  </r>
  <r>
    <x v="2"/>
    <x v="0"/>
    <x v="8"/>
    <x v="5"/>
    <x v="13"/>
    <x v="1"/>
    <n v="2.2763"/>
  </r>
  <r>
    <x v="2"/>
    <x v="0"/>
    <x v="8"/>
    <x v="5"/>
    <x v="12"/>
    <x v="1"/>
    <n v="1.536"/>
  </r>
  <r>
    <x v="2"/>
    <x v="0"/>
    <x v="8"/>
    <x v="6"/>
    <x v="6"/>
    <x v="1"/>
    <n v="1.4161821719586614"/>
  </r>
  <r>
    <x v="2"/>
    <x v="0"/>
    <x v="8"/>
    <x v="6"/>
    <x v="7"/>
    <x v="1"/>
    <n v="22.584"/>
  </r>
  <r>
    <x v="2"/>
    <x v="0"/>
    <x v="8"/>
    <x v="6"/>
    <x v="8"/>
    <x v="1"/>
    <n v="44.001000000000005"/>
  </r>
  <r>
    <x v="2"/>
    <x v="0"/>
    <x v="8"/>
    <x v="6"/>
    <x v="9"/>
    <x v="1"/>
    <n v="1.7000000000000001E-2"/>
  </r>
  <r>
    <x v="2"/>
    <x v="0"/>
    <x v="8"/>
    <x v="6"/>
    <x v="14"/>
    <x v="1"/>
    <n v="7.4999999999999997E-2"/>
  </r>
  <r>
    <x v="2"/>
    <x v="0"/>
    <x v="8"/>
    <x v="6"/>
    <x v="10"/>
    <x v="1"/>
    <n v="2.665"/>
  </r>
  <r>
    <x v="2"/>
    <x v="0"/>
    <x v="8"/>
    <x v="6"/>
    <x v="13"/>
    <x v="1"/>
    <n v="15.617969620253168"/>
  </r>
  <r>
    <x v="2"/>
    <x v="0"/>
    <x v="8"/>
    <x v="6"/>
    <x v="11"/>
    <x v="1"/>
    <n v="1.7000000000000001E-2"/>
  </r>
  <r>
    <x v="2"/>
    <x v="0"/>
    <x v="8"/>
    <x v="6"/>
    <x v="12"/>
    <x v="1"/>
    <n v="8.1710302345173194"/>
  </r>
  <r>
    <x v="2"/>
    <x v="0"/>
    <x v="8"/>
    <x v="7"/>
    <x v="6"/>
    <x v="1"/>
    <n v="2.2851254352428434"/>
  </r>
  <r>
    <x v="2"/>
    <x v="0"/>
    <x v="8"/>
    <x v="7"/>
    <x v="7"/>
    <x v="1"/>
    <n v="15.129999999999999"/>
  </r>
  <r>
    <x v="2"/>
    <x v="0"/>
    <x v="8"/>
    <x v="7"/>
    <x v="8"/>
    <x v="1"/>
    <n v="37.704999999999998"/>
  </r>
  <r>
    <x v="2"/>
    <x v="0"/>
    <x v="8"/>
    <x v="7"/>
    <x v="10"/>
    <x v="1"/>
    <n v="0.73699999999999999"/>
  </r>
  <r>
    <x v="2"/>
    <x v="0"/>
    <x v="8"/>
    <x v="7"/>
    <x v="13"/>
    <x v="1"/>
    <n v="4.6119473938910875"/>
  </r>
  <r>
    <x v="2"/>
    <x v="0"/>
    <x v="8"/>
    <x v="7"/>
    <x v="11"/>
    <x v="1"/>
    <n v="2.0139999999999998"/>
  </r>
  <r>
    <x v="2"/>
    <x v="0"/>
    <x v="8"/>
    <x v="7"/>
    <x v="12"/>
    <x v="1"/>
    <n v="1.0558721413721412"/>
  </r>
  <r>
    <x v="2"/>
    <x v="0"/>
    <x v="8"/>
    <x v="8"/>
    <x v="6"/>
    <x v="1"/>
    <n v="9.6285436733800349"/>
  </r>
  <r>
    <x v="2"/>
    <x v="0"/>
    <x v="8"/>
    <x v="8"/>
    <x v="7"/>
    <x v="1"/>
    <n v="40.137999999999991"/>
  </r>
  <r>
    <x v="2"/>
    <x v="0"/>
    <x v="8"/>
    <x v="8"/>
    <x v="8"/>
    <x v="1"/>
    <n v="43.722000000000001"/>
  </r>
  <r>
    <x v="2"/>
    <x v="0"/>
    <x v="8"/>
    <x v="8"/>
    <x v="10"/>
    <x v="1"/>
    <n v="0.56000000000000005"/>
  </r>
  <r>
    <x v="2"/>
    <x v="0"/>
    <x v="8"/>
    <x v="8"/>
    <x v="13"/>
    <x v="1"/>
    <n v="5.8830000000000009"/>
  </r>
  <r>
    <x v="2"/>
    <x v="0"/>
    <x v="8"/>
    <x v="8"/>
    <x v="11"/>
    <x v="1"/>
    <n v="1.7000000000000001E-2"/>
  </r>
  <r>
    <x v="2"/>
    <x v="0"/>
    <x v="8"/>
    <x v="8"/>
    <x v="12"/>
    <x v="1"/>
    <n v="2.1740000000000004"/>
  </r>
  <r>
    <x v="2"/>
    <x v="0"/>
    <x v="8"/>
    <x v="9"/>
    <x v="6"/>
    <x v="1"/>
    <n v="9.2231795960920255"/>
  </r>
  <r>
    <x v="2"/>
    <x v="0"/>
    <x v="8"/>
    <x v="9"/>
    <x v="7"/>
    <x v="1"/>
    <n v="25.818999999999996"/>
  </r>
  <r>
    <x v="2"/>
    <x v="0"/>
    <x v="8"/>
    <x v="9"/>
    <x v="8"/>
    <x v="1"/>
    <n v="66.923000000000002"/>
  </r>
  <r>
    <x v="2"/>
    <x v="0"/>
    <x v="8"/>
    <x v="9"/>
    <x v="9"/>
    <x v="1"/>
    <n v="5.2999999999999999E-2"/>
  </r>
  <r>
    <x v="2"/>
    <x v="0"/>
    <x v="8"/>
    <x v="9"/>
    <x v="10"/>
    <x v="1"/>
    <n v="1.2689999999999999"/>
  </r>
  <r>
    <x v="2"/>
    <x v="0"/>
    <x v="8"/>
    <x v="9"/>
    <x v="12"/>
    <x v="1"/>
    <n v="1.0300000000000002"/>
  </r>
  <r>
    <x v="2"/>
    <x v="0"/>
    <x v="9"/>
    <x v="0"/>
    <x v="6"/>
    <x v="1"/>
    <n v="0.97965696000000002"/>
  </r>
  <r>
    <x v="2"/>
    <x v="0"/>
    <x v="9"/>
    <x v="0"/>
    <x v="7"/>
    <x v="1"/>
    <n v="20.708789999999997"/>
  </r>
  <r>
    <x v="2"/>
    <x v="0"/>
    <x v="9"/>
    <x v="0"/>
    <x v="8"/>
    <x v="1"/>
    <n v="79.268300000000011"/>
  </r>
  <r>
    <x v="2"/>
    <x v="0"/>
    <x v="9"/>
    <x v="0"/>
    <x v="9"/>
    <x v="1"/>
    <n v="0.19340000000000002"/>
  </r>
  <r>
    <x v="2"/>
    <x v="0"/>
    <x v="9"/>
    <x v="0"/>
    <x v="14"/>
    <x v="1"/>
    <n v="2.7263375999999999"/>
  </r>
  <r>
    <x v="2"/>
    <x v="0"/>
    <x v="9"/>
    <x v="0"/>
    <x v="10"/>
    <x v="1"/>
    <n v="3.2592999999999996"/>
  </r>
  <r>
    <x v="2"/>
    <x v="0"/>
    <x v="9"/>
    <x v="0"/>
    <x v="13"/>
    <x v="1"/>
    <n v="1.4811930000000002"/>
  </r>
  <r>
    <x v="2"/>
    <x v="0"/>
    <x v="9"/>
    <x v="0"/>
    <x v="11"/>
    <x v="1"/>
    <n v="0.32100000000000001"/>
  </r>
  <r>
    <x v="2"/>
    <x v="0"/>
    <x v="9"/>
    <x v="0"/>
    <x v="12"/>
    <x v="1"/>
    <n v="1.0041"/>
  </r>
  <r>
    <x v="2"/>
    <x v="0"/>
    <x v="9"/>
    <x v="1"/>
    <x v="6"/>
    <x v="1"/>
    <n v="0.44525078290154518"/>
  </r>
  <r>
    <x v="2"/>
    <x v="0"/>
    <x v="9"/>
    <x v="1"/>
    <x v="7"/>
    <x v="1"/>
    <n v="23.277000000000001"/>
  </r>
  <r>
    <x v="2"/>
    <x v="0"/>
    <x v="9"/>
    <x v="1"/>
    <x v="8"/>
    <x v="1"/>
    <n v="35.646999999999998"/>
  </r>
  <r>
    <x v="2"/>
    <x v="0"/>
    <x v="9"/>
    <x v="1"/>
    <x v="9"/>
    <x v="1"/>
    <n v="2.9437979999999997"/>
  </r>
  <r>
    <x v="2"/>
    <x v="0"/>
    <x v="9"/>
    <x v="1"/>
    <x v="14"/>
    <x v="1"/>
    <n v="1.0516000000000001"/>
  </r>
  <r>
    <x v="2"/>
    <x v="0"/>
    <x v="9"/>
    <x v="1"/>
    <x v="10"/>
    <x v="1"/>
    <n v="0.16500000000000001"/>
  </r>
  <r>
    <x v="2"/>
    <x v="0"/>
    <x v="9"/>
    <x v="1"/>
    <x v="13"/>
    <x v="1"/>
    <n v="2.6110000000000002"/>
  </r>
  <r>
    <x v="2"/>
    <x v="0"/>
    <x v="9"/>
    <x v="1"/>
    <x v="11"/>
    <x v="1"/>
    <n v="6.6990000000000007"/>
  </r>
  <r>
    <x v="2"/>
    <x v="0"/>
    <x v="9"/>
    <x v="1"/>
    <x v="12"/>
    <x v="1"/>
    <n v="1.7983350000000002"/>
  </r>
  <r>
    <x v="2"/>
    <x v="0"/>
    <x v="9"/>
    <x v="2"/>
    <x v="6"/>
    <x v="1"/>
    <n v="2.0559000000000003"/>
  </r>
  <r>
    <x v="2"/>
    <x v="0"/>
    <x v="9"/>
    <x v="2"/>
    <x v="7"/>
    <x v="1"/>
    <n v="25.78"/>
  </r>
  <r>
    <x v="2"/>
    <x v="0"/>
    <x v="9"/>
    <x v="2"/>
    <x v="8"/>
    <x v="1"/>
    <n v="37.957000000000001"/>
  </r>
  <r>
    <x v="2"/>
    <x v="0"/>
    <x v="9"/>
    <x v="2"/>
    <x v="9"/>
    <x v="1"/>
    <n v="0.14499999999999999"/>
  </r>
  <r>
    <x v="2"/>
    <x v="0"/>
    <x v="9"/>
    <x v="2"/>
    <x v="14"/>
    <x v="1"/>
    <n v="0.19736999999999999"/>
  </r>
  <r>
    <x v="2"/>
    <x v="0"/>
    <x v="9"/>
    <x v="2"/>
    <x v="10"/>
    <x v="1"/>
    <n v="8.4150999999999989"/>
  </r>
  <r>
    <x v="2"/>
    <x v="0"/>
    <x v="9"/>
    <x v="2"/>
    <x v="13"/>
    <x v="1"/>
    <n v="2.2570399999999999"/>
  </r>
  <r>
    <x v="2"/>
    <x v="0"/>
    <x v="9"/>
    <x v="2"/>
    <x v="11"/>
    <x v="1"/>
    <n v="1.5664800000000001"/>
  </r>
  <r>
    <x v="2"/>
    <x v="0"/>
    <x v="9"/>
    <x v="2"/>
    <x v="12"/>
    <x v="1"/>
    <n v="1.7589999999999999"/>
  </r>
  <r>
    <x v="2"/>
    <x v="0"/>
    <x v="9"/>
    <x v="3"/>
    <x v="6"/>
    <x v="1"/>
    <n v="13.5656"/>
  </r>
  <r>
    <x v="2"/>
    <x v="0"/>
    <x v="9"/>
    <x v="3"/>
    <x v="7"/>
    <x v="1"/>
    <n v="18.341999999999999"/>
  </r>
  <r>
    <x v="2"/>
    <x v="0"/>
    <x v="9"/>
    <x v="3"/>
    <x v="8"/>
    <x v="1"/>
    <n v="22.719000000000001"/>
  </r>
  <r>
    <x v="2"/>
    <x v="0"/>
    <x v="9"/>
    <x v="3"/>
    <x v="9"/>
    <x v="1"/>
    <n v="1.488"/>
  </r>
  <r>
    <x v="2"/>
    <x v="0"/>
    <x v="9"/>
    <x v="3"/>
    <x v="10"/>
    <x v="1"/>
    <n v="2.9339999999999997"/>
  </r>
  <r>
    <x v="2"/>
    <x v="0"/>
    <x v="9"/>
    <x v="3"/>
    <x v="13"/>
    <x v="1"/>
    <n v="5.089500000000001"/>
  </r>
  <r>
    <x v="2"/>
    <x v="0"/>
    <x v="9"/>
    <x v="3"/>
    <x v="12"/>
    <x v="1"/>
    <n v="2.9489999999999998"/>
  </r>
  <r>
    <x v="2"/>
    <x v="0"/>
    <x v="9"/>
    <x v="4"/>
    <x v="6"/>
    <x v="1"/>
    <n v="5.9306975484655649"/>
  </r>
  <r>
    <x v="2"/>
    <x v="0"/>
    <x v="9"/>
    <x v="4"/>
    <x v="7"/>
    <x v="1"/>
    <n v="15.384999999999996"/>
  </r>
  <r>
    <x v="2"/>
    <x v="0"/>
    <x v="9"/>
    <x v="4"/>
    <x v="8"/>
    <x v="1"/>
    <n v="49.832999999999998"/>
  </r>
  <r>
    <x v="2"/>
    <x v="0"/>
    <x v="9"/>
    <x v="4"/>
    <x v="9"/>
    <x v="1"/>
    <n v="2.8000000000000001E-2"/>
  </r>
  <r>
    <x v="2"/>
    <x v="0"/>
    <x v="9"/>
    <x v="4"/>
    <x v="14"/>
    <x v="1"/>
    <n v="4.4999999999999998E-2"/>
  </r>
  <r>
    <x v="2"/>
    <x v="0"/>
    <x v="9"/>
    <x v="4"/>
    <x v="10"/>
    <x v="1"/>
    <n v="1.0840000000000001"/>
  </r>
  <r>
    <x v="2"/>
    <x v="0"/>
    <x v="9"/>
    <x v="4"/>
    <x v="13"/>
    <x v="1"/>
    <n v="10.927391405289079"/>
  </r>
  <r>
    <x v="2"/>
    <x v="0"/>
    <x v="9"/>
    <x v="4"/>
    <x v="11"/>
    <x v="1"/>
    <n v="1.0660000000000001"/>
  </r>
  <r>
    <x v="2"/>
    <x v="0"/>
    <x v="9"/>
    <x v="4"/>
    <x v="12"/>
    <x v="1"/>
    <n v="1.855"/>
  </r>
  <r>
    <x v="2"/>
    <x v="0"/>
    <x v="9"/>
    <x v="5"/>
    <x v="6"/>
    <x v="1"/>
    <n v="12.41760849283787"/>
  </r>
  <r>
    <x v="2"/>
    <x v="0"/>
    <x v="9"/>
    <x v="5"/>
    <x v="7"/>
    <x v="1"/>
    <n v="9.4090000000000007"/>
  </r>
  <r>
    <x v="2"/>
    <x v="0"/>
    <x v="9"/>
    <x v="5"/>
    <x v="8"/>
    <x v="1"/>
    <n v="68.22999999999999"/>
  </r>
  <r>
    <x v="2"/>
    <x v="0"/>
    <x v="9"/>
    <x v="5"/>
    <x v="9"/>
    <x v="1"/>
    <n v="4.8000000000000001E-2"/>
  </r>
  <r>
    <x v="2"/>
    <x v="0"/>
    <x v="9"/>
    <x v="5"/>
    <x v="14"/>
    <x v="1"/>
    <n v="0.749"/>
  </r>
  <r>
    <x v="2"/>
    <x v="0"/>
    <x v="9"/>
    <x v="5"/>
    <x v="10"/>
    <x v="1"/>
    <n v="0.78400000000000003"/>
  </r>
  <r>
    <x v="2"/>
    <x v="0"/>
    <x v="9"/>
    <x v="5"/>
    <x v="13"/>
    <x v="1"/>
    <n v="2.88"/>
  </r>
  <r>
    <x v="2"/>
    <x v="0"/>
    <x v="9"/>
    <x v="5"/>
    <x v="11"/>
    <x v="1"/>
    <n v="0.45"/>
  </r>
  <r>
    <x v="2"/>
    <x v="0"/>
    <x v="9"/>
    <x v="5"/>
    <x v="12"/>
    <x v="1"/>
    <n v="1.7483"/>
  </r>
  <r>
    <x v="2"/>
    <x v="0"/>
    <x v="9"/>
    <x v="6"/>
    <x v="6"/>
    <x v="1"/>
    <n v="6.4816827867566316"/>
  </r>
  <r>
    <x v="2"/>
    <x v="0"/>
    <x v="9"/>
    <x v="6"/>
    <x v="7"/>
    <x v="1"/>
    <n v="35.773538459832324"/>
  </r>
  <r>
    <x v="2"/>
    <x v="0"/>
    <x v="9"/>
    <x v="6"/>
    <x v="8"/>
    <x v="1"/>
    <n v="48.28"/>
  </r>
  <r>
    <x v="2"/>
    <x v="0"/>
    <x v="9"/>
    <x v="6"/>
    <x v="9"/>
    <x v="1"/>
    <n v="2.205733040650407"/>
  </r>
  <r>
    <x v="2"/>
    <x v="0"/>
    <x v="9"/>
    <x v="6"/>
    <x v="14"/>
    <x v="1"/>
    <n v="0.12"/>
  </r>
  <r>
    <x v="2"/>
    <x v="0"/>
    <x v="9"/>
    <x v="6"/>
    <x v="10"/>
    <x v="1"/>
    <n v="0.627"/>
  </r>
  <r>
    <x v="2"/>
    <x v="0"/>
    <x v="9"/>
    <x v="6"/>
    <x v="13"/>
    <x v="1"/>
    <n v="3.7133889396844122"/>
  </r>
  <r>
    <x v="2"/>
    <x v="0"/>
    <x v="9"/>
    <x v="6"/>
    <x v="11"/>
    <x v="1"/>
    <n v="0.377"/>
  </r>
  <r>
    <x v="2"/>
    <x v="0"/>
    <x v="9"/>
    <x v="6"/>
    <x v="12"/>
    <x v="1"/>
    <n v="9.3798527763792592"/>
  </r>
  <r>
    <x v="2"/>
    <x v="0"/>
    <x v="9"/>
    <x v="7"/>
    <x v="6"/>
    <x v="1"/>
    <n v="1.5097822636016591"/>
  </r>
  <r>
    <x v="2"/>
    <x v="0"/>
    <x v="9"/>
    <x v="7"/>
    <x v="7"/>
    <x v="1"/>
    <n v="21.940999999999995"/>
  </r>
  <r>
    <x v="2"/>
    <x v="0"/>
    <x v="9"/>
    <x v="7"/>
    <x v="8"/>
    <x v="1"/>
    <n v="59.469000000000001"/>
  </r>
  <r>
    <x v="2"/>
    <x v="0"/>
    <x v="9"/>
    <x v="7"/>
    <x v="10"/>
    <x v="1"/>
    <n v="0.31"/>
  </r>
  <r>
    <x v="2"/>
    <x v="0"/>
    <x v="9"/>
    <x v="7"/>
    <x v="13"/>
    <x v="1"/>
    <n v="3.7194897624000882"/>
  </r>
  <r>
    <x v="2"/>
    <x v="0"/>
    <x v="9"/>
    <x v="7"/>
    <x v="11"/>
    <x v="1"/>
    <n v="3.6040000000000001"/>
  </r>
  <r>
    <x v="2"/>
    <x v="0"/>
    <x v="9"/>
    <x v="7"/>
    <x v="12"/>
    <x v="1"/>
    <n v="1.75"/>
  </r>
  <r>
    <x v="2"/>
    <x v="0"/>
    <x v="9"/>
    <x v="8"/>
    <x v="6"/>
    <x v="1"/>
    <n v="2.7180296485066977"/>
  </r>
  <r>
    <x v="2"/>
    <x v="0"/>
    <x v="9"/>
    <x v="8"/>
    <x v="7"/>
    <x v="1"/>
    <n v="50.946999999999989"/>
  </r>
  <r>
    <x v="2"/>
    <x v="0"/>
    <x v="9"/>
    <x v="8"/>
    <x v="8"/>
    <x v="1"/>
    <n v="36.908000000000001"/>
  </r>
  <r>
    <x v="2"/>
    <x v="0"/>
    <x v="9"/>
    <x v="8"/>
    <x v="9"/>
    <x v="1"/>
    <n v="5.1999999999999998E-2"/>
  </r>
  <r>
    <x v="2"/>
    <x v="0"/>
    <x v="9"/>
    <x v="8"/>
    <x v="10"/>
    <x v="1"/>
    <n v="0.56800000000000006"/>
  </r>
  <r>
    <x v="2"/>
    <x v="0"/>
    <x v="9"/>
    <x v="8"/>
    <x v="13"/>
    <x v="1"/>
    <n v="4.4381509166075084"/>
  </r>
  <r>
    <x v="2"/>
    <x v="0"/>
    <x v="9"/>
    <x v="8"/>
    <x v="11"/>
    <x v="1"/>
    <n v="2.2879999999999998"/>
  </r>
  <r>
    <x v="2"/>
    <x v="0"/>
    <x v="9"/>
    <x v="8"/>
    <x v="12"/>
    <x v="1"/>
    <n v="2.8640000000000003"/>
  </r>
  <r>
    <x v="2"/>
    <x v="0"/>
    <x v="9"/>
    <x v="9"/>
    <x v="6"/>
    <x v="1"/>
    <n v="2.7827263320542146"/>
  </r>
  <r>
    <x v="2"/>
    <x v="0"/>
    <x v="9"/>
    <x v="9"/>
    <x v="7"/>
    <x v="1"/>
    <n v="29.151999999999994"/>
  </r>
  <r>
    <x v="2"/>
    <x v="0"/>
    <x v="9"/>
    <x v="9"/>
    <x v="8"/>
    <x v="1"/>
    <n v="66.00200000000001"/>
  </r>
  <r>
    <x v="2"/>
    <x v="0"/>
    <x v="9"/>
    <x v="9"/>
    <x v="9"/>
    <x v="1"/>
    <n v="4.8999999999999995E-2"/>
  </r>
  <r>
    <x v="2"/>
    <x v="0"/>
    <x v="9"/>
    <x v="9"/>
    <x v="10"/>
    <x v="1"/>
    <n v="3.0219999999999998"/>
  </r>
  <r>
    <x v="2"/>
    <x v="0"/>
    <x v="9"/>
    <x v="9"/>
    <x v="12"/>
    <x v="1"/>
    <n v="0.9840000000000001"/>
  </r>
  <r>
    <x v="2"/>
    <x v="0"/>
    <x v="10"/>
    <x v="0"/>
    <x v="6"/>
    <x v="1"/>
    <n v="0.80540995199999998"/>
  </r>
  <r>
    <x v="2"/>
    <x v="0"/>
    <x v="10"/>
    <x v="0"/>
    <x v="7"/>
    <x v="1"/>
    <n v="14.074350000000001"/>
  </r>
  <r>
    <x v="2"/>
    <x v="0"/>
    <x v="10"/>
    <x v="0"/>
    <x v="8"/>
    <x v="1"/>
    <n v="52.350279999999998"/>
  </r>
  <r>
    <x v="2"/>
    <x v="0"/>
    <x v="10"/>
    <x v="0"/>
    <x v="9"/>
    <x v="1"/>
    <n v="4.5300000000000002E-3"/>
  </r>
  <r>
    <x v="2"/>
    <x v="0"/>
    <x v="10"/>
    <x v="0"/>
    <x v="14"/>
    <x v="1"/>
    <n v="0.95790240000000004"/>
  </r>
  <r>
    <x v="2"/>
    <x v="0"/>
    <x v="10"/>
    <x v="0"/>
    <x v="10"/>
    <x v="1"/>
    <n v="1.7812299999999999"/>
  </r>
  <r>
    <x v="2"/>
    <x v="0"/>
    <x v="10"/>
    <x v="0"/>
    <x v="13"/>
    <x v="1"/>
    <n v="1.9453643999999999"/>
  </r>
  <r>
    <x v="2"/>
    <x v="0"/>
    <x v="10"/>
    <x v="0"/>
    <x v="11"/>
    <x v="1"/>
    <n v="22.639720000000004"/>
  </r>
  <r>
    <x v="2"/>
    <x v="0"/>
    <x v="10"/>
    <x v="0"/>
    <x v="12"/>
    <x v="1"/>
    <n v="1.0296000000000001"/>
  </r>
  <r>
    <x v="2"/>
    <x v="0"/>
    <x v="10"/>
    <x v="1"/>
    <x v="6"/>
    <x v="1"/>
    <n v="0.73286510816485895"/>
  </r>
  <r>
    <x v="2"/>
    <x v="0"/>
    <x v="10"/>
    <x v="1"/>
    <x v="7"/>
    <x v="1"/>
    <n v="18.496599999999997"/>
  </r>
  <r>
    <x v="2"/>
    <x v="0"/>
    <x v="10"/>
    <x v="1"/>
    <x v="8"/>
    <x v="1"/>
    <n v="48.830800000000004"/>
  </r>
  <r>
    <x v="2"/>
    <x v="0"/>
    <x v="10"/>
    <x v="1"/>
    <x v="9"/>
    <x v="1"/>
    <n v="25.121030000000001"/>
  </r>
  <r>
    <x v="2"/>
    <x v="0"/>
    <x v="10"/>
    <x v="1"/>
    <x v="14"/>
    <x v="1"/>
    <n v="0.69740000000000002"/>
  </r>
  <r>
    <x v="2"/>
    <x v="0"/>
    <x v="10"/>
    <x v="1"/>
    <x v="10"/>
    <x v="1"/>
    <n v="5.4604000000000008"/>
  </r>
  <r>
    <x v="2"/>
    <x v="0"/>
    <x v="10"/>
    <x v="1"/>
    <x v="13"/>
    <x v="1"/>
    <n v="3.9263999999999992"/>
  </r>
  <r>
    <x v="2"/>
    <x v="0"/>
    <x v="10"/>
    <x v="1"/>
    <x v="11"/>
    <x v="1"/>
    <n v="22.932600000000004"/>
  </r>
  <r>
    <x v="2"/>
    <x v="0"/>
    <x v="10"/>
    <x v="1"/>
    <x v="12"/>
    <x v="1"/>
    <n v="1.8399700000000001"/>
  </r>
  <r>
    <x v="2"/>
    <x v="0"/>
    <x v="10"/>
    <x v="2"/>
    <x v="6"/>
    <x v="1"/>
    <n v="7.0895000000000001"/>
  </r>
  <r>
    <x v="2"/>
    <x v="0"/>
    <x v="10"/>
    <x v="2"/>
    <x v="7"/>
    <x v="1"/>
    <n v="25.640999999999998"/>
  </r>
  <r>
    <x v="2"/>
    <x v="0"/>
    <x v="10"/>
    <x v="2"/>
    <x v="8"/>
    <x v="1"/>
    <n v="50.338000000000001"/>
  </r>
  <r>
    <x v="2"/>
    <x v="0"/>
    <x v="10"/>
    <x v="2"/>
    <x v="9"/>
    <x v="1"/>
    <n v="0.41600000000000004"/>
  </r>
  <r>
    <x v="2"/>
    <x v="0"/>
    <x v="10"/>
    <x v="2"/>
    <x v="14"/>
    <x v="1"/>
    <n v="0.18834000000000001"/>
  </r>
  <r>
    <x v="2"/>
    <x v="0"/>
    <x v="10"/>
    <x v="2"/>
    <x v="10"/>
    <x v="1"/>
    <n v="4.8240999999999996"/>
  </r>
  <r>
    <x v="2"/>
    <x v="0"/>
    <x v="10"/>
    <x v="2"/>
    <x v="13"/>
    <x v="1"/>
    <n v="7.3670800000000005"/>
  </r>
  <r>
    <x v="2"/>
    <x v="0"/>
    <x v="10"/>
    <x v="2"/>
    <x v="11"/>
    <x v="1"/>
    <n v="1.1236199999999998"/>
  </r>
  <r>
    <x v="2"/>
    <x v="0"/>
    <x v="10"/>
    <x v="2"/>
    <x v="12"/>
    <x v="1"/>
    <n v="2.7190000000000003"/>
  </r>
  <r>
    <x v="2"/>
    <x v="0"/>
    <x v="10"/>
    <x v="3"/>
    <x v="6"/>
    <x v="1"/>
    <n v="3.8545000000000003"/>
  </r>
  <r>
    <x v="2"/>
    <x v="0"/>
    <x v="10"/>
    <x v="3"/>
    <x v="7"/>
    <x v="1"/>
    <n v="19.555000000000003"/>
  </r>
  <r>
    <x v="2"/>
    <x v="0"/>
    <x v="10"/>
    <x v="3"/>
    <x v="8"/>
    <x v="1"/>
    <n v="28"/>
  </r>
  <r>
    <x v="2"/>
    <x v="0"/>
    <x v="10"/>
    <x v="3"/>
    <x v="9"/>
    <x v="1"/>
    <n v="0.95499999999999996"/>
  </r>
  <r>
    <x v="2"/>
    <x v="0"/>
    <x v="10"/>
    <x v="3"/>
    <x v="10"/>
    <x v="1"/>
    <n v="1.343"/>
  </r>
  <r>
    <x v="2"/>
    <x v="0"/>
    <x v="10"/>
    <x v="3"/>
    <x v="13"/>
    <x v="1"/>
    <n v="5.8321899999999998"/>
  </r>
  <r>
    <x v="2"/>
    <x v="0"/>
    <x v="10"/>
    <x v="3"/>
    <x v="12"/>
    <x v="1"/>
    <n v="1.552"/>
  </r>
  <r>
    <x v="2"/>
    <x v="0"/>
    <x v="10"/>
    <x v="4"/>
    <x v="6"/>
    <x v="1"/>
    <n v="5.2135141983065081"/>
  </r>
  <r>
    <x v="2"/>
    <x v="0"/>
    <x v="10"/>
    <x v="4"/>
    <x v="7"/>
    <x v="1"/>
    <n v="16.298999999999999"/>
  </r>
  <r>
    <x v="2"/>
    <x v="0"/>
    <x v="10"/>
    <x v="4"/>
    <x v="8"/>
    <x v="1"/>
    <n v="55.572999999999993"/>
  </r>
  <r>
    <x v="2"/>
    <x v="0"/>
    <x v="10"/>
    <x v="4"/>
    <x v="9"/>
    <x v="1"/>
    <n v="3.5999999999999997E-2"/>
  </r>
  <r>
    <x v="2"/>
    <x v="0"/>
    <x v="10"/>
    <x v="4"/>
    <x v="14"/>
    <x v="1"/>
    <n v="3.0000000000000001E-3"/>
  </r>
  <r>
    <x v="2"/>
    <x v="0"/>
    <x v="10"/>
    <x v="4"/>
    <x v="10"/>
    <x v="1"/>
    <n v="1.591"/>
  </r>
  <r>
    <x v="2"/>
    <x v="0"/>
    <x v="10"/>
    <x v="4"/>
    <x v="13"/>
    <x v="1"/>
    <n v="8.1960712433334919"/>
  </r>
  <r>
    <x v="2"/>
    <x v="0"/>
    <x v="10"/>
    <x v="4"/>
    <x v="11"/>
    <x v="1"/>
    <n v="8.5999999999999993E-2"/>
  </r>
  <r>
    <x v="2"/>
    <x v="0"/>
    <x v="10"/>
    <x v="4"/>
    <x v="12"/>
    <x v="1"/>
    <n v="2.6139999999999999"/>
  </r>
  <r>
    <x v="2"/>
    <x v="0"/>
    <x v="10"/>
    <x v="5"/>
    <x v="6"/>
    <x v="1"/>
    <n v="3.2254983238309647"/>
  </r>
  <r>
    <x v="2"/>
    <x v="0"/>
    <x v="10"/>
    <x v="5"/>
    <x v="7"/>
    <x v="1"/>
    <n v="11.144"/>
  </r>
  <r>
    <x v="2"/>
    <x v="0"/>
    <x v="10"/>
    <x v="5"/>
    <x v="8"/>
    <x v="1"/>
    <n v="38.209000000000003"/>
  </r>
  <r>
    <x v="2"/>
    <x v="0"/>
    <x v="10"/>
    <x v="5"/>
    <x v="9"/>
    <x v="1"/>
    <n v="3.9E-2"/>
  </r>
  <r>
    <x v="2"/>
    <x v="0"/>
    <x v="10"/>
    <x v="5"/>
    <x v="14"/>
    <x v="1"/>
    <n v="2E-3"/>
  </r>
  <r>
    <x v="2"/>
    <x v="0"/>
    <x v="10"/>
    <x v="5"/>
    <x v="10"/>
    <x v="1"/>
    <n v="0.52800000000000002"/>
  </r>
  <r>
    <x v="2"/>
    <x v="0"/>
    <x v="10"/>
    <x v="5"/>
    <x v="13"/>
    <x v="1"/>
    <n v="2.0182999999999995"/>
  </r>
  <r>
    <x v="2"/>
    <x v="0"/>
    <x v="10"/>
    <x v="5"/>
    <x v="11"/>
    <x v="1"/>
    <n v="0.68300000000000005"/>
  </r>
  <r>
    <x v="2"/>
    <x v="0"/>
    <x v="10"/>
    <x v="5"/>
    <x v="12"/>
    <x v="1"/>
    <n v="0.8963000000000001"/>
  </r>
  <r>
    <x v="2"/>
    <x v="0"/>
    <x v="10"/>
    <x v="6"/>
    <x v="6"/>
    <x v="1"/>
    <n v="9.0759760703895456"/>
  </r>
  <r>
    <x v="2"/>
    <x v="0"/>
    <x v="10"/>
    <x v="6"/>
    <x v="7"/>
    <x v="1"/>
    <n v="63.164838777000938"/>
  </r>
  <r>
    <x v="2"/>
    <x v="0"/>
    <x v="10"/>
    <x v="6"/>
    <x v="8"/>
    <x v="1"/>
    <n v="34.947000000000003"/>
  </r>
  <r>
    <x v="2"/>
    <x v="0"/>
    <x v="10"/>
    <x v="6"/>
    <x v="9"/>
    <x v="1"/>
    <n v="0.04"/>
  </r>
  <r>
    <x v="2"/>
    <x v="0"/>
    <x v="10"/>
    <x v="6"/>
    <x v="10"/>
    <x v="1"/>
    <n v="1.5185512367491167"/>
  </r>
  <r>
    <x v="2"/>
    <x v="0"/>
    <x v="10"/>
    <x v="6"/>
    <x v="13"/>
    <x v="1"/>
    <n v="8.0498140425045683"/>
  </r>
  <r>
    <x v="2"/>
    <x v="0"/>
    <x v="10"/>
    <x v="6"/>
    <x v="11"/>
    <x v="1"/>
    <n v="1.853"/>
  </r>
  <r>
    <x v="2"/>
    <x v="0"/>
    <x v="10"/>
    <x v="6"/>
    <x v="12"/>
    <x v="1"/>
    <n v="7.0161243505268374"/>
  </r>
  <r>
    <x v="2"/>
    <x v="0"/>
    <x v="10"/>
    <x v="7"/>
    <x v="6"/>
    <x v="1"/>
    <n v="2.5159754558028422"/>
  </r>
  <r>
    <x v="2"/>
    <x v="0"/>
    <x v="10"/>
    <x v="7"/>
    <x v="7"/>
    <x v="1"/>
    <n v="16.329999999999998"/>
  </r>
  <r>
    <x v="2"/>
    <x v="0"/>
    <x v="10"/>
    <x v="7"/>
    <x v="8"/>
    <x v="1"/>
    <n v="48.272999999999996"/>
  </r>
  <r>
    <x v="2"/>
    <x v="0"/>
    <x v="10"/>
    <x v="7"/>
    <x v="14"/>
    <x v="1"/>
    <n v="4.4669999999999996"/>
  </r>
  <r>
    <x v="2"/>
    <x v="0"/>
    <x v="10"/>
    <x v="7"/>
    <x v="10"/>
    <x v="1"/>
    <n v="0.11745175771002156"/>
  </r>
  <r>
    <x v="2"/>
    <x v="0"/>
    <x v="10"/>
    <x v="7"/>
    <x v="13"/>
    <x v="1"/>
    <n v="3.42426281475568"/>
  </r>
  <r>
    <x v="2"/>
    <x v="0"/>
    <x v="10"/>
    <x v="7"/>
    <x v="11"/>
    <x v="1"/>
    <n v="12.609"/>
  </r>
  <r>
    <x v="2"/>
    <x v="0"/>
    <x v="10"/>
    <x v="7"/>
    <x v="12"/>
    <x v="1"/>
    <n v="0.98599999999999999"/>
  </r>
  <r>
    <x v="2"/>
    <x v="0"/>
    <x v="10"/>
    <x v="8"/>
    <x v="6"/>
    <x v="1"/>
    <n v="1.8506300328399836"/>
  </r>
  <r>
    <x v="2"/>
    <x v="0"/>
    <x v="10"/>
    <x v="8"/>
    <x v="7"/>
    <x v="1"/>
    <n v="33.335999999999977"/>
  </r>
  <r>
    <x v="2"/>
    <x v="0"/>
    <x v="10"/>
    <x v="8"/>
    <x v="8"/>
    <x v="1"/>
    <n v="37.066000000000003"/>
  </r>
  <r>
    <x v="2"/>
    <x v="0"/>
    <x v="10"/>
    <x v="8"/>
    <x v="10"/>
    <x v="1"/>
    <n v="1.2570000000000001"/>
  </r>
  <r>
    <x v="2"/>
    <x v="0"/>
    <x v="10"/>
    <x v="8"/>
    <x v="13"/>
    <x v="1"/>
    <n v="5.5477268981147629"/>
  </r>
  <r>
    <x v="2"/>
    <x v="0"/>
    <x v="10"/>
    <x v="8"/>
    <x v="11"/>
    <x v="1"/>
    <n v="5.9210000000000003"/>
  </r>
  <r>
    <x v="2"/>
    <x v="0"/>
    <x v="10"/>
    <x v="8"/>
    <x v="12"/>
    <x v="1"/>
    <n v="4.0730000000000013"/>
  </r>
  <r>
    <x v="2"/>
    <x v="0"/>
    <x v="10"/>
    <x v="9"/>
    <x v="6"/>
    <x v="1"/>
    <n v="2.366390747223782"/>
  </r>
  <r>
    <x v="2"/>
    <x v="0"/>
    <x v="10"/>
    <x v="9"/>
    <x v="7"/>
    <x v="1"/>
    <n v="30.683999999999994"/>
  </r>
  <r>
    <x v="2"/>
    <x v="0"/>
    <x v="10"/>
    <x v="9"/>
    <x v="8"/>
    <x v="1"/>
    <n v="57.768000000000001"/>
  </r>
  <r>
    <x v="2"/>
    <x v="0"/>
    <x v="10"/>
    <x v="9"/>
    <x v="9"/>
    <x v="1"/>
    <n v="0.317"/>
  </r>
  <r>
    <x v="2"/>
    <x v="0"/>
    <x v="10"/>
    <x v="9"/>
    <x v="10"/>
    <x v="1"/>
    <n v="2.3099999999999996"/>
  </r>
  <r>
    <x v="2"/>
    <x v="0"/>
    <x v="10"/>
    <x v="9"/>
    <x v="12"/>
    <x v="1"/>
    <n v="1.0545534316848142"/>
  </r>
  <r>
    <x v="2"/>
    <x v="0"/>
    <x v="11"/>
    <x v="0"/>
    <x v="6"/>
    <x v="1"/>
    <n v="0.77386584000000003"/>
  </r>
  <r>
    <x v="2"/>
    <x v="0"/>
    <x v="11"/>
    <x v="0"/>
    <x v="7"/>
    <x v="1"/>
    <n v="17.30959"/>
  </r>
  <r>
    <x v="2"/>
    <x v="0"/>
    <x v="11"/>
    <x v="0"/>
    <x v="8"/>
    <x v="1"/>
    <n v="62.422429999999999"/>
  </r>
  <r>
    <x v="2"/>
    <x v="0"/>
    <x v="11"/>
    <x v="0"/>
    <x v="9"/>
    <x v="1"/>
    <n v="0.61909999999999998"/>
  </r>
  <r>
    <x v="2"/>
    <x v="0"/>
    <x v="11"/>
    <x v="0"/>
    <x v="14"/>
    <x v="1"/>
    <n v="0.82081440000000006"/>
  </r>
  <r>
    <x v="2"/>
    <x v="0"/>
    <x v="11"/>
    <x v="0"/>
    <x v="10"/>
    <x v="1"/>
    <n v="0.15077000000000002"/>
  </r>
  <r>
    <x v="2"/>
    <x v="0"/>
    <x v="11"/>
    <x v="0"/>
    <x v="13"/>
    <x v="1"/>
    <n v="1.07511264"/>
  </r>
  <r>
    <x v="2"/>
    <x v="0"/>
    <x v="11"/>
    <x v="0"/>
    <x v="11"/>
    <x v="1"/>
    <n v="20.708750000000002"/>
  </r>
  <r>
    <x v="2"/>
    <x v="0"/>
    <x v="11"/>
    <x v="0"/>
    <x v="12"/>
    <x v="1"/>
    <n v="1.1905599999999998"/>
  </r>
  <r>
    <x v="2"/>
    <x v="0"/>
    <x v="11"/>
    <x v="1"/>
    <x v="6"/>
    <x v="1"/>
    <n v="1.5317257127534973"/>
  </r>
  <r>
    <x v="2"/>
    <x v="0"/>
    <x v="11"/>
    <x v="1"/>
    <x v="7"/>
    <x v="1"/>
    <n v="19.872000000000003"/>
  </r>
  <r>
    <x v="2"/>
    <x v="0"/>
    <x v="11"/>
    <x v="1"/>
    <x v="8"/>
    <x v="1"/>
    <n v="52.704599999999999"/>
  </r>
  <r>
    <x v="2"/>
    <x v="0"/>
    <x v="11"/>
    <x v="1"/>
    <x v="9"/>
    <x v="1"/>
    <n v="5.3250999999999999"/>
  </r>
  <r>
    <x v="2"/>
    <x v="0"/>
    <x v="11"/>
    <x v="1"/>
    <x v="14"/>
    <x v="1"/>
    <n v="0.42460000000000009"/>
  </r>
  <r>
    <x v="2"/>
    <x v="0"/>
    <x v="11"/>
    <x v="1"/>
    <x v="10"/>
    <x v="1"/>
    <n v="3.2945000000000002"/>
  </r>
  <r>
    <x v="2"/>
    <x v="0"/>
    <x v="11"/>
    <x v="1"/>
    <x v="13"/>
    <x v="1"/>
    <n v="1.0603"/>
  </r>
  <r>
    <x v="2"/>
    <x v="0"/>
    <x v="11"/>
    <x v="1"/>
    <x v="11"/>
    <x v="1"/>
    <n v="11.9526"/>
  </r>
  <r>
    <x v="2"/>
    <x v="0"/>
    <x v="11"/>
    <x v="1"/>
    <x v="12"/>
    <x v="1"/>
    <n v="1.3330900000000001"/>
  </r>
  <r>
    <x v="2"/>
    <x v="0"/>
    <x v="11"/>
    <x v="2"/>
    <x v="6"/>
    <x v="1"/>
    <n v="33.914100000000005"/>
  </r>
  <r>
    <x v="2"/>
    <x v="0"/>
    <x v="11"/>
    <x v="2"/>
    <x v="7"/>
    <x v="1"/>
    <n v="32.994"/>
  </r>
  <r>
    <x v="2"/>
    <x v="0"/>
    <x v="11"/>
    <x v="2"/>
    <x v="8"/>
    <x v="1"/>
    <n v="66.794999999999987"/>
  </r>
  <r>
    <x v="2"/>
    <x v="0"/>
    <x v="11"/>
    <x v="2"/>
    <x v="9"/>
    <x v="1"/>
    <n v="0.60099999999999998"/>
  </r>
  <r>
    <x v="2"/>
    <x v="0"/>
    <x v="11"/>
    <x v="2"/>
    <x v="14"/>
    <x v="1"/>
    <n v="0.68240999999999985"/>
  </r>
  <r>
    <x v="2"/>
    <x v="0"/>
    <x v="11"/>
    <x v="2"/>
    <x v="10"/>
    <x v="1"/>
    <n v="0.62699999999999989"/>
  </r>
  <r>
    <x v="2"/>
    <x v="0"/>
    <x v="11"/>
    <x v="2"/>
    <x v="13"/>
    <x v="1"/>
    <n v="5.5157999999999987"/>
  </r>
  <r>
    <x v="2"/>
    <x v="0"/>
    <x v="11"/>
    <x v="2"/>
    <x v="11"/>
    <x v="1"/>
    <n v="0.71614"/>
  </r>
  <r>
    <x v="2"/>
    <x v="0"/>
    <x v="11"/>
    <x v="2"/>
    <x v="12"/>
    <x v="1"/>
    <n v="1.3820000000000001"/>
  </r>
  <r>
    <x v="2"/>
    <x v="0"/>
    <x v="11"/>
    <x v="3"/>
    <x v="6"/>
    <x v="1"/>
    <n v="9.7579999999999991"/>
  </r>
  <r>
    <x v="2"/>
    <x v="0"/>
    <x v="11"/>
    <x v="3"/>
    <x v="7"/>
    <x v="1"/>
    <n v="17.956000000000003"/>
  </r>
  <r>
    <x v="2"/>
    <x v="0"/>
    <x v="11"/>
    <x v="3"/>
    <x v="8"/>
    <x v="1"/>
    <n v="40.113"/>
  </r>
  <r>
    <x v="2"/>
    <x v="0"/>
    <x v="11"/>
    <x v="3"/>
    <x v="9"/>
    <x v="1"/>
    <n v="0.79600000000000004"/>
  </r>
  <r>
    <x v="2"/>
    <x v="0"/>
    <x v="11"/>
    <x v="3"/>
    <x v="10"/>
    <x v="1"/>
    <n v="0.46400000000000002"/>
  </r>
  <r>
    <x v="2"/>
    <x v="0"/>
    <x v="11"/>
    <x v="3"/>
    <x v="13"/>
    <x v="1"/>
    <n v="7.724730000000001"/>
  </r>
  <r>
    <x v="2"/>
    <x v="0"/>
    <x v="11"/>
    <x v="3"/>
    <x v="12"/>
    <x v="1"/>
    <n v="2.4329999999999998"/>
  </r>
  <r>
    <x v="2"/>
    <x v="0"/>
    <x v="11"/>
    <x v="4"/>
    <x v="6"/>
    <x v="1"/>
    <n v="5.6278455119994337"/>
  </r>
  <r>
    <x v="2"/>
    <x v="0"/>
    <x v="11"/>
    <x v="4"/>
    <x v="7"/>
    <x v="1"/>
    <n v="14"/>
  </r>
  <r>
    <x v="2"/>
    <x v="0"/>
    <x v="11"/>
    <x v="4"/>
    <x v="8"/>
    <x v="1"/>
    <n v="55.303999999999995"/>
  </r>
  <r>
    <x v="2"/>
    <x v="0"/>
    <x v="11"/>
    <x v="4"/>
    <x v="9"/>
    <x v="1"/>
    <n v="1.1220000000000001"/>
  </r>
  <r>
    <x v="2"/>
    <x v="0"/>
    <x v="11"/>
    <x v="4"/>
    <x v="14"/>
    <x v="1"/>
    <n v="1.2999999999999999E-2"/>
  </r>
  <r>
    <x v="2"/>
    <x v="0"/>
    <x v="11"/>
    <x v="4"/>
    <x v="10"/>
    <x v="1"/>
    <n v="0.94300000000000006"/>
  </r>
  <r>
    <x v="2"/>
    <x v="0"/>
    <x v="11"/>
    <x v="4"/>
    <x v="13"/>
    <x v="1"/>
    <n v="6.796639042887934"/>
  </r>
  <r>
    <x v="2"/>
    <x v="0"/>
    <x v="11"/>
    <x v="4"/>
    <x v="11"/>
    <x v="1"/>
    <n v="1.4219999999999999"/>
  </r>
  <r>
    <x v="2"/>
    <x v="0"/>
    <x v="11"/>
    <x v="4"/>
    <x v="12"/>
    <x v="1"/>
    <n v="1.286"/>
  </r>
  <r>
    <x v="2"/>
    <x v="0"/>
    <x v="11"/>
    <x v="5"/>
    <x v="6"/>
    <x v="1"/>
    <n v="5.8778678137921849"/>
  </r>
  <r>
    <x v="2"/>
    <x v="0"/>
    <x v="11"/>
    <x v="5"/>
    <x v="7"/>
    <x v="1"/>
    <n v="7.9369999999999994"/>
  </r>
  <r>
    <x v="2"/>
    <x v="0"/>
    <x v="11"/>
    <x v="5"/>
    <x v="8"/>
    <x v="1"/>
    <n v="65.472999999999999"/>
  </r>
  <r>
    <x v="2"/>
    <x v="0"/>
    <x v="11"/>
    <x v="5"/>
    <x v="9"/>
    <x v="1"/>
    <n v="1.2E-2"/>
  </r>
  <r>
    <x v="2"/>
    <x v="0"/>
    <x v="11"/>
    <x v="5"/>
    <x v="14"/>
    <x v="1"/>
    <n v="6.4000000000000001E-2"/>
  </r>
  <r>
    <x v="2"/>
    <x v="0"/>
    <x v="11"/>
    <x v="5"/>
    <x v="10"/>
    <x v="1"/>
    <n v="2E-3"/>
  </r>
  <r>
    <x v="2"/>
    <x v="0"/>
    <x v="11"/>
    <x v="5"/>
    <x v="13"/>
    <x v="1"/>
    <n v="5.2500000000000009"/>
  </r>
  <r>
    <x v="2"/>
    <x v="0"/>
    <x v="11"/>
    <x v="5"/>
    <x v="12"/>
    <x v="1"/>
    <n v="0.71700000000000008"/>
  </r>
  <r>
    <x v="2"/>
    <x v="0"/>
    <x v="11"/>
    <x v="6"/>
    <x v="6"/>
    <x v="1"/>
    <n v="0.61648148850030138"/>
  </r>
  <r>
    <x v="2"/>
    <x v="0"/>
    <x v="11"/>
    <x v="6"/>
    <x v="7"/>
    <x v="1"/>
    <n v="42.28014440433212"/>
  </r>
  <r>
    <x v="2"/>
    <x v="0"/>
    <x v="11"/>
    <x v="6"/>
    <x v="8"/>
    <x v="1"/>
    <n v="48.570499999999996"/>
  </r>
  <r>
    <x v="2"/>
    <x v="0"/>
    <x v="11"/>
    <x v="6"/>
    <x v="9"/>
    <x v="1"/>
    <n v="0.03"/>
  </r>
  <r>
    <x v="2"/>
    <x v="0"/>
    <x v="11"/>
    <x v="6"/>
    <x v="14"/>
    <x v="1"/>
    <n v="0.35499999999999998"/>
  </r>
  <r>
    <x v="2"/>
    <x v="0"/>
    <x v="11"/>
    <x v="6"/>
    <x v="10"/>
    <x v="1"/>
    <n v="0.24399999999999999"/>
  </r>
  <r>
    <x v="2"/>
    <x v="0"/>
    <x v="11"/>
    <x v="6"/>
    <x v="13"/>
    <x v="1"/>
    <n v="2.8681982536628685"/>
  </r>
  <r>
    <x v="2"/>
    <x v="0"/>
    <x v="11"/>
    <x v="6"/>
    <x v="11"/>
    <x v="1"/>
    <n v="2.2669999999999999"/>
  </r>
  <r>
    <x v="2"/>
    <x v="0"/>
    <x v="11"/>
    <x v="6"/>
    <x v="12"/>
    <x v="1"/>
    <n v="3.750167686218064"/>
  </r>
  <r>
    <x v="2"/>
    <x v="0"/>
    <x v="11"/>
    <x v="7"/>
    <x v="6"/>
    <x v="1"/>
    <n v="0.69620568948891015"/>
  </r>
  <r>
    <x v="2"/>
    <x v="0"/>
    <x v="11"/>
    <x v="7"/>
    <x v="7"/>
    <x v="1"/>
    <n v="22.929000000000002"/>
  </r>
  <r>
    <x v="2"/>
    <x v="0"/>
    <x v="11"/>
    <x v="7"/>
    <x v="8"/>
    <x v="1"/>
    <n v="51.171999999999997"/>
  </r>
  <r>
    <x v="2"/>
    <x v="0"/>
    <x v="11"/>
    <x v="7"/>
    <x v="14"/>
    <x v="1"/>
    <n v="59.72"/>
  </r>
  <r>
    <x v="2"/>
    <x v="0"/>
    <x v="11"/>
    <x v="7"/>
    <x v="10"/>
    <x v="1"/>
    <n v="0.53500000000000003"/>
  </r>
  <r>
    <x v="2"/>
    <x v="0"/>
    <x v="11"/>
    <x v="7"/>
    <x v="13"/>
    <x v="1"/>
    <n v="10.489877197878872"/>
  </r>
  <r>
    <x v="2"/>
    <x v="0"/>
    <x v="11"/>
    <x v="7"/>
    <x v="11"/>
    <x v="1"/>
    <n v="4.2029999999999994"/>
  </r>
  <r>
    <x v="2"/>
    <x v="0"/>
    <x v="11"/>
    <x v="7"/>
    <x v="12"/>
    <x v="1"/>
    <n v="1.026"/>
  </r>
  <r>
    <x v="2"/>
    <x v="0"/>
    <x v="11"/>
    <x v="8"/>
    <x v="6"/>
    <x v="1"/>
    <n v="3.2155802616762106"/>
  </r>
  <r>
    <x v="2"/>
    <x v="0"/>
    <x v="11"/>
    <x v="8"/>
    <x v="7"/>
    <x v="1"/>
    <n v="48.995999999999988"/>
  </r>
  <r>
    <x v="2"/>
    <x v="0"/>
    <x v="11"/>
    <x v="8"/>
    <x v="8"/>
    <x v="1"/>
    <n v="57.079000000000001"/>
  </r>
  <r>
    <x v="2"/>
    <x v="0"/>
    <x v="11"/>
    <x v="8"/>
    <x v="9"/>
    <x v="1"/>
    <n v="0.34799999999999998"/>
  </r>
  <r>
    <x v="2"/>
    <x v="0"/>
    <x v="11"/>
    <x v="8"/>
    <x v="10"/>
    <x v="1"/>
    <n v="1.4510000000000001"/>
  </r>
  <r>
    <x v="2"/>
    <x v="0"/>
    <x v="11"/>
    <x v="8"/>
    <x v="13"/>
    <x v="1"/>
    <n v="3.71"/>
  </r>
  <r>
    <x v="2"/>
    <x v="0"/>
    <x v="11"/>
    <x v="8"/>
    <x v="11"/>
    <x v="1"/>
    <n v="5.5979999999999999"/>
  </r>
  <r>
    <x v="2"/>
    <x v="0"/>
    <x v="11"/>
    <x v="8"/>
    <x v="12"/>
    <x v="1"/>
    <n v="3.7435000000000005"/>
  </r>
  <r>
    <x v="2"/>
    <x v="0"/>
    <x v="11"/>
    <x v="9"/>
    <x v="6"/>
    <x v="1"/>
    <n v="0.99750629406874158"/>
  </r>
  <r>
    <x v="2"/>
    <x v="0"/>
    <x v="11"/>
    <x v="9"/>
    <x v="7"/>
    <x v="1"/>
    <n v="34.962999999999994"/>
  </r>
  <r>
    <x v="2"/>
    <x v="0"/>
    <x v="11"/>
    <x v="9"/>
    <x v="8"/>
    <x v="1"/>
    <n v="67.966000000000008"/>
  </r>
  <r>
    <x v="2"/>
    <x v="0"/>
    <x v="11"/>
    <x v="9"/>
    <x v="9"/>
    <x v="1"/>
    <n v="0.31"/>
  </r>
  <r>
    <x v="2"/>
    <x v="0"/>
    <x v="11"/>
    <x v="9"/>
    <x v="10"/>
    <x v="1"/>
    <n v="0.63900000000000001"/>
  </r>
  <r>
    <x v="2"/>
    <x v="0"/>
    <x v="11"/>
    <x v="9"/>
    <x v="12"/>
    <x v="1"/>
    <n v="2.1760000000000006"/>
  </r>
  <r>
    <x v="6"/>
    <x v="1"/>
    <x v="0"/>
    <x v="0"/>
    <x v="7"/>
    <x v="1"/>
    <n v="4.66"/>
  </r>
  <r>
    <x v="6"/>
    <x v="1"/>
    <x v="0"/>
    <x v="0"/>
    <x v="8"/>
    <x v="1"/>
    <n v="5.45"/>
  </r>
  <r>
    <x v="6"/>
    <x v="1"/>
    <x v="0"/>
    <x v="0"/>
    <x v="9"/>
    <x v="1"/>
    <n v="8.73"/>
  </r>
  <r>
    <x v="6"/>
    <x v="1"/>
    <x v="0"/>
    <x v="0"/>
    <x v="14"/>
    <x v="1"/>
    <n v="148.82615999999999"/>
  </r>
  <r>
    <x v="6"/>
    <x v="1"/>
    <x v="0"/>
    <x v="0"/>
    <x v="13"/>
    <x v="1"/>
    <n v="8.2038600000000006"/>
  </r>
  <r>
    <x v="6"/>
    <x v="1"/>
    <x v="0"/>
    <x v="0"/>
    <x v="12"/>
    <x v="1"/>
    <n v="0.1"/>
  </r>
  <r>
    <x v="6"/>
    <x v="1"/>
    <x v="0"/>
    <x v="1"/>
    <x v="7"/>
    <x v="1"/>
    <n v="1.2"/>
  </r>
  <r>
    <x v="6"/>
    <x v="1"/>
    <x v="0"/>
    <x v="1"/>
    <x v="9"/>
    <x v="1"/>
    <n v="13.855600000000001"/>
  </r>
  <r>
    <x v="6"/>
    <x v="1"/>
    <x v="0"/>
    <x v="1"/>
    <x v="14"/>
    <x v="1"/>
    <n v="117.97500000000001"/>
  </r>
  <r>
    <x v="6"/>
    <x v="1"/>
    <x v="0"/>
    <x v="1"/>
    <x v="10"/>
    <x v="1"/>
    <n v="1.9800000000000002"/>
  </r>
  <r>
    <x v="6"/>
    <x v="1"/>
    <x v="0"/>
    <x v="1"/>
    <x v="13"/>
    <x v="1"/>
    <n v="6.74"/>
  </r>
  <r>
    <x v="6"/>
    <x v="1"/>
    <x v="0"/>
    <x v="2"/>
    <x v="7"/>
    <x v="1"/>
    <n v="2.77"/>
  </r>
  <r>
    <x v="6"/>
    <x v="1"/>
    <x v="0"/>
    <x v="2"/>
    <x v="8"/>
    <x v="1"/>
    <n v="0.18"/>
  </r>
  <r>
    <x v="6"/>
    <x v="1"/>
    <x v="0"/>
    <x v="2"/>
    <x v="9"/>
    <x v="1"/>
    <n v="5.77"/>
  </r>
  <r>
    <x v="6"/>
    <x v="1"/>
    <x v="0"/>
    <x v="2"/>
    <x v="14"/>
    <x v="1"/>
    <n v="153.30360000000002"/>
  </r>
  <r>
    <x v="6"/>
    <x v="1"/>
    <x v="0"/>
    <x v="2"/>
    <x v="10"/>
    <x v="1"/>
    <n v="0.93100000000000005"/>
  </r>
  <r>
    <x v="6"/>
    <x v="1"/>
    <x v="0"/>
    <x v="2"/>
    <x v="13"/>
    <x v="1"/>
    <n v="5.7060000000000004"/>
  </r>
  <r>
    <x v="6"/>
    <x v="1"/>
    <x v="0"/>
    <x v="2"/>
    <x v="12"/>
    <x v="1"/>
    <n v="0.02"/>
  </r>
  <r>
    <x v="6"/>
    <x v="1"/>
    <x v="0"/>
    <x v="3"/>
    <x v="7"/>
    <x v="1"/>
    <n v="3.3"/>
  </r>
  <r>
    <x v="6"/>
    <x v="1"/>
    <x v="0"/>
    <x v="3"/>
    <x v="8"/>
    <x v="1"/>
    <n v="3.21"/>
  </r>
  <r>
    <x v="6"/>
    <x v="1"/>
    <x v="0"/>
    <x v="3"/>
    <x v="9"/>
    <x v="1"/>
    <n v="0.39"/>
  </r>
  <r>
    <x v="6"/>
    <x v="1"/>
    <x v="0"/>
    <x v="3"/>
    <x v="14"/>
    <x v="1"/>
    <n v="152.83000000000001"/>
  </r>
  <r>
    <x v="6"/>
    <x v="1"/>
    <x v="0"/>
    <x v="3"/>
    <x v="10"/>
    <x v="1"/>
    <n v="1.65"/>
  </r>
  <r>
    <x v="6"/>
    <x v="1"/>
    <x v="0"/>
    <x v="4"/>
    <x v="7"/>
    <x v="1"/>
    <n v="1.81"/>
  </r>
  <r>
    <x v="6"/>
    <x v="1"/>
    <x v="0"/>
    <x v="4"/>
    <x v="8"/>
    <x v="1"/>
    <n v="0.45"/>
  </r>
  <r>
    <x v="6"/>
    <x v="1"/>
    <x v="0"/>
    <x v="4"/>
    <x v="9"/>
    <x v="1"/>
    <n v="0.77"/>
  </r>
  <r>
    <x v="6"/>
    <x v="1"/>
    <x v="0"/>
    <x v="4"/>
    <x v="14"/>
    <x v="1"/>
    <n v="17.82"/>
  </r>
  <r>
    <x v="6"/>
    <x v="1"/>
    <x v="0"/>
    <x v="4"/>
    <x v="13"/>
    <x v="1"/>
    <n v="0.52768936668384581"/>
  </r>
  <r>
    <x v="6"/>
    <x v="1"/>
    <x v="0"/>
    <x v="5"/>
    <x v="7"/>
    <x v="1"/>
    <n v="0.92"/>
  </r>
  <r>
    <x v="6"/>
    <x v="1"/>
    <x v="0"/>
    <x v="5"/>
    <x v="14"/>
    <x v="1"/>
    <n v="7.44"/>
  </r>
  <r>
    <x v="6"/>
    <x v="1"/>
    <x v="0"/>
    <x v="6"/>
    <x v="7"/>
    <x v="1"/>
    <n v="5.5186000330961438"/>
  </r>
  <r>
    <x v="6"/>
    <x v="1"/>
    <x v="0"/>
    <x v="6"/>
    <x v="8"/>
    <x v="1"/>
    <n v="0.84499999999999997"/>
  </r>
  <r>
    <x v="6"/>
    <x v="1"/>
    <x v="0"/>
    <x v="6"/>
    <x v="14"/>
    <x v="1"/>
    <n v="158.13"/>
  </r>
  <r>
    <x v="6"/>
    <x v="1"/>
    <x v="0"/>
    <x v="6"/>
    <x v="13"/>
    <x v="1"/>
    <n v="9.0903313663186562"/>
  </r>
  <r>
    <x v="6"/>
    <x v="1"/>
    <x v="0"/>
    <x v="6"/>
    <x v="12"/>
    <x v="1"/>
    <n v="0.35972808904932918"/>
  </r>
  <r>
    <x v="6"/>
    <x v="1"/>
    <x v="0"/>
    <x v="7"/>
    <x v="7"/>
    <x v="1"/>
    <n v="1.363"/>
  </r>
  <r>
    <x v="6"/>
    <x v="1"/>
    <x v="0"/>
    <x v="7"/>
    <x v="9"/>
    <x v="1"/>
    <n v="26.265000000000001"/>
  </r>
  <r>
    <x v="6"/>
    <x v="1"/>
    <x v="0"/>
    <x v="7"/>
    <x v="14"/>
    <x v="1"/>
    <n v="56.966999999999999"/>
  </r>
  <r>
    <x v="6"/>
    <x v="1"/>
    <x v="0"/>
    <x v="7"/>
    <x v="13"/>
    <x v="1"/>
    <n v="0.68500000000000005"/>
  </r>
  <r>
    <x v="6"/>
    <x v="1"/>
    <x v="0"/>
    <x v="8"/>
    <x v="7"/>
    <x v="1"/>
    <n v="0.4"/>
  </r>
  <r>
    <x v="6"/>
    <x v="1"/>
    <x v="0"/>
    <x v="8"/>
    <x v="9"/>
    <x v="1"/>
    <n v="24.835000000000001"/>
  </r>
  <r>
    <x v="6"/>
    <x v="1"/>
    <x v="0"/>
    <x v="8"/>
    <x v="14"/>
    <x v="1"/>
    <n v="55.686"/>
  </r>
  <r>
    <x v="6"/>
    <x v="1"/>
    <x v="0"/>
    <x v="8"/>
    <x v="13"/>
    <x v="1"/>
    <n v="2.8680847022587268"/>
  </r>
  <r>
    <x v="6"/>
    <x v="1"/>
    <x v="0"/>
    <x v="9"/>
    <x v="7"/>
    <x v="1"/>
    <n v="0.41599999999999998"/>
  </r>
  <r>
    <x v="6"/>
    <x v="1"/>
    <x v="0"/>
    <x v="9"/>
    <x v="8"/>
    <x v="1"/>
    <n v="0.28299999999999997"/>
  </r>
  <r>
    <x v="6"/>
    <x v="1"/>
    <x v="0"/>
    <x v="9"/>
    <x v="9"/>
    <x v="1"/>
    <n v="54.574275"/>
  </r>
  <r>
    <x v="6"/>
    <x v="1"/>
    <x v="0"/>
    <x v="9"/>
    <x v="12"/>
    <x v="1"/>
    <n v="5.8999999999999997E-2"/>
  </r>
  <r>
    <x v="6"/>
    <x v="1"/>
    <x v="1"/>
    <x v="0"/>
    <x v="7"/>
    <x v="1"/>
    <n v="4.87"/>
  </r>
  <r>
    <x v="6"/>
    <x v="1"/>
    <x v="1"/>
    <x v="0"/>
    <x v="8"/>
    <x v="1"/>
    <n v="2.95"/>
  </r>
  <r>
    <x v="6"/>
    <x v="1"/>
    <x v="1"/>
    <x v="0"/>
    <x v="9"/>
    <x v="1"/>
    <n v="0.99"/>
  </r>
  <r>
    <x v="6"/>
    <x v="1"/>
    <x v="1"/>
    <x v="0"/>
    <x v="14"/>
    <x v="1"/>
    <n v="213.75446399999998"/>
  </r>
  <r>
    <x v="6"/>
    <x v="1"/>
    <x v="1"/>
    <x v="0"/>
    <x v="10"/>
    <x v="1"/>
    <n v="3.44"/>
  </r>
  <r>
    <x v="6"/>
    <x v="1"/>
    <x v="1"/>
    <x v="0"/>
    <x v="13"/>
    <x v="1"/>
    <n v="3.68424"/>
  </r>
  <r>
    <x v="6"/>
    <x v="1"/>
    <x v="1"/>
    <x v="1"/>
    <x v="7"/>
    <x v="1"/>
    <n v="0.38"/>
  </r>
  <r>
    <x v="6"/>
    <x v="1"/>
    <x v="1"/>
    <x v="1"/>
    <x v="8"/>
    <x v="1"/>
    <n v="0.45"/>
  </r>
  <r>
    <x v="6"/>
    <x v="1"/>
    <x v="1"/>
    <x v="1"/>
    <x v="9"/>
    <x v="1"/>
    <n v="31.6921"/>
  </r>
  <r>
    <x v="6"/>
    <x v="1"/>
    <x v="1"/>
    <x v="1"/>
    <x v="14"/>
    <x v="1"/>
    <n v="175.83500000000001"/>
  </r>
  <r>
    <x v="6"/>
    <x v="1"/>
    <x v="1"/>
    <x v="1"/>
    <x v="10"/>
    <x v="1"/>
    <n v="1.0449999999999999"/>
  </r>
  <r>
    <x v="6"/>
    <x v="1"/>
    <x v="1"/>
    <x v="1"/>
    <x v="13"/>
    <x v="1"/>
    <n v="8.9600000000000009"/>
  </r>
  <r>
    <x v="6"/>
    <x v="1"/>
    <x v="1"/>
    <x v="2"/>
    <x v="7"/>
    <x v="1"/>
    <n v="1.98"/>
  </r>
  <r>
    <x v="6"/>
    <x v="1"/>
    <x v="1"/>
    <x v="2"/>
    <x v="8"/>
    <x v="1"/>
    <n v="2.35"/>
  </r>
  <r>
    <x v="6"/>
    <x v="1"/>
    <x v="1"/>
    <x v="2"/>
    <x v="9"/>
    <x v="1"/>
    <n v="1.66"/>
  </r>
  <r>
    <x v="6"/>
    <x v="1"/>
    <x v="1"/>
    <x v="2"/>
    <x v="14"/>
    <x v="1"/>
    <n v="110.9787"/>
  </r>
  <r>
    <x v="6"/>
    <x v="1"/>
    <x v="1"/>
    <x v="2"/>
    <x v="10"/>
    <x v="1"/>
    <n v="4.218"/>
  </r>
  <r>
    <x v="6"/>
    <x v="1"/>
    <x v="1"/>
    <x v="2"/>
    <x v="13"/>
    <x v="1"/>
    <n v="0.50719999999999998"/>
  </r>
  <r>
    <x v="6"/>
    <x v="1"/>
    <x v="1"/>
    <x v="2"/>
    <x v="12"/>
    <x v="1"/>
    <n v="0.2"/>
  </r>
  <r>
    <x v="6"/>
    <x v="1"/>
    <x v="1"/>
    <x v="3"/>
    <x v="7"/>
    <x v="1"/>
    <n v="2.96"/>
  </r>
  <r>
    <x v="6"/>
    <x v="1"/>
    <x v="1"/>
    <x v="3"/>
    <x v="8"/>
    <x v="1"/>
    <n v="3.39"/>
  </r>
  <r>
    <x v="6"/>
    <x v="1"/>
    <x v="1"/>
    <x v="3"/>
    <x v="14"/>
    <x v="1"/>
    <n v="83.27"/>
  </r>
  <r>
    <x v="6"/>
    <x v="1"/>
    <x v="1"/>
    <x v="3"/>
    <x v="13"/>
    <x v="1"/>
    <n v="0.15080000000000002"/>
  </r>
  <r>
    <x v="6"/>
    <x v="1"/>
    <x v="1"/>
    <x v="4"/>
    <x v="7"/>
    <x v="1"/>
    <n v="1.76"/>
  </r>
  <r>
    <x v="6"/>
    <x v="1"/>
    <x v="1"/>
    <x v="4"/>
    <x v="9"/>
    <x v="1"/>
    <n v="0.18"/>
  </r>
  <r>
    <x v="6"/>
    <x v="1"/>
    <x v="1"/>
    <x v="4"/>
    <x v="14"/>
    <x v="1"/>
    <n v="4.46"/>
  </r>
  <r>
    <x v="6"/>
    <x v="1"/>
    <x v="1"/>
    <x v="4"/>
    <x v="10"/>
    <x v="1"/>
    <n v="0.09"/>
  </r>
  <r>
    <x v="6"/>
    <x v="1"/>
    <x v="1"/>
    <x v="5"/>
    <x v="7"/>
    <x v="1"/>
    <n v="0.2"/>
  </r>
  <r>
    <x v="6"/>
    <x v="1"/>
    <x v="1"/>
    <x v="5"/>
    <x v="8"/>
    <x v="1"/>
    <n v="1.1000000000000001"/>
  </r>
  <r>
    <x v="6"/>
    <x v="1"/>
    <x v="1"/>
    <x v="6"/>
    <x v="7"/>
    <x v="1"/>
    <n v="2.6451186975543286"/>
  </r>
  <r>
    <x v="6"/>
    <x v="1"/>
    <x v="1"/>
    <x v="6"/>
    <x v="8"/>
    <x v="1"/>
    <n v="1.147"/>
  </r>
  <r>
    <x v="6"/>
    <x v="1"/>
    <x v="1"/>
    <x v="6"/>
    <x v="9"/>
    <x v="1"/>
    <n v="2.7E-2"/>
  </r>
  <r>
    <x v="6"/>
    <x v="1"/>
    <x v="1"/>
    <x v="6"/>
    <x v="14"/>
    <x v="1"/>
    <n v="39.51"/>
  </r>
  <r>
    <x v="6"/>
    <x v="1"/>
    <x v="1"/>
    <x v="6"/>
    <x v="13"/>
    <x v="1"/>
    <n v="1.6982237403928269"/>
  </r>
  <r>
    <x v="6"/>
    <x v="1"/>
    <x v="1"/>
    <x v="6"/>
    <x v="11"/>
    <x v="1"/>
    <n v="1.6E-2"/>
  </r>
  <r>
    <x v="6"/>
    <x v="1"/>
    <x v="1"/>
    <x v="6"/>
    <x v="12"/>
    <x v="1"/>
    <n v="0.56365960238433688"/>
  </r>
  <r>
    <x v="6"/>
    <x v="1"/>
    <x v="1"/>
    <x v="7"/>
    <x v="7"/>
    <x v="1"/>
    <n v="5.4558356381543431"/>
  </r>
  <r>
    <x v="6"/>
    <x v="1"/>
    <x v="1"/>
    <x v="7"/>
    <x v="9"/>
    <x v="1"/>
    <n v="6.3059999999999992"/>
  </r>
  <r>
    <x v="6"/>
    <x v="1"/>
    <x v="1"/>
    <x v="7"/>
    <x v="14"/>
    <x v="1"/>
    <n v="34.33"/>
  </r>
  <r>
    <x v="6"/>
    <x v="1"/>
    <x v="1"/>
    <x v="7"/>
    <x v="13"/>
    <x v="1"/>
    <n v="1.012"/>
  </r>
  <r>
    <x v="6"/>
    <x v="1"/>
    <x v="1"/>
    <x v="8"/>
    <x v="7"/>
    <x v="1"/>
    <n v="1.6480000000000001"/>
  </r>
  <r>
    <x v="6"/>
    <x v="1"/>
    <x v="1"/>
    <x v="8"/>
    <x v="8"/>
    <x v="1"/>
    <n v="0.13800000000000001"/>
  </r>
  <r>
    <x v="6"/>
    <x v="1"/>
    <x v="1"/>
    <x v="8"/>
    <x v="9"/>
    <x v="1"/>
    <n v="29.829249999999998"/>
  </r>
  <r>
    <x v="6"/>
    <x v="1"/>
    <x v="1"/>
    <x v="8"/>
    <x v="14"/>
    <x v="1"/>
    <n v="63.401000000000003"/>
  </r>
  <r>
    <x v="6"/>
    <x v="1"/>
    <x v="1"/>
    <x v="8"/>
    <x v="13"/>
    <x v="1"/>
    <n v="5.7050244398388941"/>
  </r>
  <r>
    <x v="6"/>
    <x v="1"/>
    <x v="1"/>
    <x v="9"/>
    <x v="7"/>
    <x v="1"/>
    <n v="2.5390000000000001"/>
  </r>
  <r>
    <x v="6"/>
    <x v="1"/>
    <x v="1"/>
    <x v="9"/>
    <x v="8"/>
    <x v="1"/>
    <n v="0.56499999999999995"/>
  </r>
  <r>
    <x v="6"/>
    <x v="1"/>
    <x v="1"/>
    <x v="9"/>
    <x v="9"/>
    <x v="1"/>
    <n v="38.721499999999999"/>
  </r>
  <r>
    <x v="6"/>
    <x v="1"/>
    <x v="1"/>
    <x v="9"/>
    <x v="14"/>
    <x v="1"/>
    <n v="34.003999999999998"/>
  </r>
  <r>
    <x v="6"/>
    <x v="1"/>
    <x v="1"/>
    <x v="9"/>
    <x v="10"/>
    <x v="1"/>
    <n v="0.36"/>
  </r>
  <r>
    <x v="6"/>
    <x v="1"/>
    <x v="1"/>
    <x v="9"/>
    <x v="11"/>
    <x v="1"/>
    <n v="0.13200000000000001"/>
  </r>
  <r>
    <x v="6"/>
    <x v="1"/>
    <x v="1"/>
    <x v="9"/>
    <x v="12"/>
    <x v="1"/>
    <n v="0.18470536928247092"/>
  </r>
  <r>
    <x v="6"/>
    <x v="1"/>
    <x v="2"/>
    <x v="0"/>
    <x v="7"/>
    <x v="1"/>
    <n v="15.78"/>
  </r>
  <r>
    <x v="6"/>
    <x v="1"/>
    <x v="2"/>
    <x v="0"/>
    <x v="8"/>
    <x v="1"/>
    <n v="3.04"/>
  </r>
  <r>
    <x v="6"/>
    <x v="1"/>
    <x v="2"/>
    <x v="0"/>
    <x v="9"/>
    <x v="1"/>
    <n v="0.27"/>
  </r>
  <r>
    <x v="6"/>
    <x v="1"/>
    <x v="2"/>
    <x v="0"/>
    <x v="14"/>
    <x v="1"/>
    <n v="156.98289600000001"/>
  </r>
  <r>
    <x v="6"/>
    <x v="1"/>
    <x v="2"/>
    <x v="0"/>
    <x v="10"/>
    <x v="1"/>
    <n v="6.15"/>
  </r>
  <r>
    <x v="6"/>
    <x v="1"/>
    <x v="2"/>
    <x v="0"/>
    <x v="13"/>
    <x v="1"/>
    <n v="5.6977200000000003"/>
  </r>
  <r>
    <x v="6"/>
    <x v="1"/>
    <x v="2"/>
    <x v="0"/>
    <x v="11"/>
    <x v="1"/>
    <n v="2.17"/>
  </r>
  <r>
    <x v="6"/>
    <x v="1"/>
    <x v="2"/>
    <x v="0"/>
    <x v="12"/>
    <x v="1"/>
    <n v="0.28999999999999998"/>
  </r>
  <r>
    <x v="6"/>
    <x v="1"/>
    <x v="2"/>
    <x v="1"/>
    <x v="7"/>
    <x v="1"/>
    <n v="1.35"/>
  </r>
  <r>
    <x v="6"/>
    <x v="1"/>
    <x v="2"/>
    <x v="1"/>
    <x v="8"/>
    <x v="1"/>
    <n v="0.83"/>
  </r>
  <r>
    <x v="6"/>
    <x v="1"/>
    <x v="2"/>
    <x v="1"/>
    <x v="9"/>
    <x v="1"/>
    <n v="28.538399999999996"/>
  </r>
  <r>
    <x v="6"/>
    <x v="1"/>
    <x v="2"/>
    <x v="1"/>
    <x v="14"/>
    <x v="1"/>
    <n v="102.26700000000001"/>
  </r>
  <r>
    <x v="6"/>
    <x v="1"/>
    <x v="2"/>
    <x v="1"/>
    <x v="10"/>
    <x v="1"/>
    <n v="3.355"/>
  </r>
  <r>
    <x v="6"/>
    <x v="1"/>
    <x v="2"/>
    <x v="1"/>
    <x v="13"/>
    <x v="1"/>
    <n v="13.2"/>
  </r>
  <r>
    <x v="6"/>
    <x v="1"/>
    <x v="2"/>
    <x v="2"/>
    <x v="7"/>
    <x v="1"/>
    <n v="3.15"/>
  </r>
  <r>
    <x v="6"/>
    <x v="1"/>
    <x v="2"/>
    <x v="2"/>
    <x v="8"/>
    <x v="1"/>
    <n v="3.31"/>
  </r>
  <r>
    <x v="6"/>
    <x v="1"/>
    <x v="2"/>
    <x v="2"/>
    <x v="9"/>
    <x v="1"/>
    <n v="2.4300000000000002"/>
  </r>
  <r>
    <x v="6"/>
    <x v="1"/>
    <x v="2"/>
    <x v="2"/>
    <x v="14"/>
    <x v="1"/>
    <n v="203.93610000000001"/>
  </r>
  <r>
    <x v="6"/>
    <x v="1"/>
    <x v="2"/>
    <x v="2"/>
    <x v="10"/>
    <x v="1"/>
    <n v="6.5170000000000003"/>
  </r>
  <r>
    <x v="6"/>
    <x v="1"/>
    <x v="2"/>
    <x v="2"/>
    <x v="13"/>
    <x v="1"/>
    <n v="4.5013999999999994"/>
  </r>
  <r>
    <x v="6"/>
    <x v="1"/>
    <x v="2"/>
    <x v="2"/>
    <x v="12"/>
    <x v="1"/>
    <n v="0.02"/>
  </r>
  <r>
    <x v="6"/>
    <x v="1"/>
    <x v="2"/>
    <x v="3"/>
    <x v="7"/>
    <x v="1"/>
    <n v="8.73"/>
  </r>
  <r>
    <x v="6"/>
    <x v="1"/>
    <x v="2"/>
    <x v="3"/>
    <x v="8"/>
    <x v="1"/>
    <n v="3.25"/>
  </r>
  <r>
    <x v="6"/>
    <x v="1"/>
    <x v="2"/>
    <x v="3"/>
    <x v="14"/>
    <x v="1"/>
    <n v="231.65"/>
  </r>
  <r>
    <x v="6"/>
    <x v="1"/>
    <x v="2"/>
    <x v="3"/>
    <x v="13"/>
    <x v="1"/>
    <n v="14.5145"/>
  </r>
  <r>
    <x v="6"/>
    <x v="1"/>
    <x v="2"/>
    <x v="4"/>
    <x v="7"/>
    <x v="1"/>
    <n v="122.1"/>
  </r>
  <r>
    <x v="6"/>
    <x v="1"/>
    <x v="2"/>
    <x v="4"/>
    <x v="8"/>
    <x v="1"/>
    <n v="1.33"/>
  </r>
  <r>
    <x v="6"/>
    <x v="1"/>
    <x v="2"/>
    <x v="4"/>
    <x v="9"/>
    <x v="1"/>
    <n v="0.36"/>
  </r>
  <r>
    <x v="6"/>
    <x v="1"/>
    <x v="2"/>
    <x v="4"/>
    <x v="14"/>
    <x v="1"/>
    <n v="33.07"/>
  </r>
  <r>
    <x v="6"/>
    <x v="1"/>
    <x v="2"/>
    <x v="4"/>
    <x v="13"/>
    <x v="1"/>
    <n v="1.013163584032984"/>
  </r>
  <r>
    <x v="6"/>
    <x v="1"/>
    <x v="2"/>
    <x v="5"/>
    <x v="7"/>
    <x v="1"/>
    <n v="7.84"/>
  </r>
  <r>
    <x v="6"/>
    <x v="1"/>
    <x v="2"/>
    <x v="5"/>
    <x v="8"/>
    <x v="1"/>
    <n v="0.18"/>
  </r>
  <r>
    <x v="6"/>
    <x v="1"/>
    <x v="2"/>
    <x v="5"/>
    <x v="9"/>
    <x v="1"/>
    <n v="0.24"/>
  </r>
  <r>
    <x v="6"/>
    <x v="1"/>
    <x v="2"/>
    <x v="5"/>
    <x v="13"/>
    <x v="1"/>
    <n v="0.06"/>
  </r>
  <r>
    <x v="6"/>
    <x v="1"/>
    <x v="2"/>
    <x v="6"/>
    <x v="7"/>
    <x v="1"/>
    <n v="2.1380384922217788"/>
  </r>
  <r>
    <x v="6"/>
    <x v="1"/>
    <x v="2"/>
    <x v="6"/>
    <x v="8"/>
    <x v="1"/>
    <n v="0.90800000000000003"/>
  </r>
  <r>
    <x v="6"/>
    <x v="1"/>
    <x v="2"/>
    <x v="6"/>
    <x v="9"/>
    <x v="1"/>
    <n v="1.7999999999999999E-2"/>
  </r>
  <r>
    <x v="6"/>
    <x v="1"/>
    <x v="2"/>
    <x v="6"/>
    <x v="14"/>
    <x v="1"/>
    <n v="66.959999999999994"/>
  </r>
  <r>
    <x v="6"/>
    <x v="1"/>
    <x v="2"/>
    <x v="6"/>
    <x v="13"/>
    <x v="1"/>
    <n v="12.768720443098772"/>
  </r>
  <r>
    <x v="6"/>
    <x v="1"/>
    <x v="2"/>
    <x v="6"/>
    <x v="12"/>
    <x v="1"/>
    <n v="0.36141442694902765"/>
  </r>
  <r>
    <x v="6"/>
    <x v="1"/>
    <x v="2"/>
    <x v="7"/>
    <x v="7"/>
    <x v="1"/>
    <n v="3.2973994500448844"/>
  </r>
  <r>
    <x v="6"/>
    <x v="1"/>
    <x v="2"/>
    <x v="7"/>
    <x v="8"/>
    <x v="1"/>
    <n v="0.25"/>
  </r>
  <r>
    <x v="6"/>
    <x v="1"/>
    <x v="2"/>
    <x v="7"/>
    <x v="9"/>
    <x v="1"/>
    <n v="12.2845"/>
  </r>
  <r>
    <x v="6"/>
    <x v="1"/>
    <x v="2"/>
    <x v="7"/>
    <x v="14"/>
    <x v="1"/>
    <n v="18"/>
  </r>
  <r>
    <x v="6"/>
    <x v="1"/>
    <x v="2"/>
    <x v="7"/>
    <x v="13"/>
    <x v="1"/>
    <n v="2.5299999999999998"/>
  </r>
  <r>
    <x v="6"/>
    <x v="1"/>
    <x v="2"/>
    <x v="7"/>
    <x v="11"/>
    <x v="1"/>
    <n v="10.494999999999999"/>
  </r>
  <r>
    <x v="6"/>
    <x v="1"/>
    <x v="2"/>
    <x v="8"/>
    <x v="7"/>
    <x v="1"/>
    <n v="1.5"/>
  </r>
  <r>
    <x v="6"/>
    <x v="1"/>
    <x v="2"/>
    <x v="8"/>
    <x v="8"/>
    <x v="1"/>
    <n v="3.6999999999999998E-2"/>
  </r>
  <r>
    <x v="6"/>
    <x v="1"/>
    <x v="2"/>
    <x v="8"/>
    <x v="9"/>
    <x v="1"/>
    <n v="9.6019999999999985"/>
  </r>
  <r>
    <x v="6"/>
    <x v="1"/>
    <x v="2"/>
    <x v="8"/>
    <x v="14"/>
    <x v="1"/>
    <n v="40.994"/>
  </r>
  <r>
    <x v="6"/>
    <x v="1"/>
    <x v="2"/>
    <x v="8"/>
    <x v="13"/>
    <x v="1"/>
    <n v="1.345"/>
  </r>
  <r>
    <x v="6"/>
    <x v="1"/>
    <x v="2"/>
    <x v="9"/>
    <x v="7"/>
    <x v="1"/>
    <n v="2.4359999999999999"/>
  </r>
  <r>
    <x v="6"/>
    <x v="1"/>
    <x v="2"/>
    <x v="9"/>
    <x v="8"/>
    <x v="1"/>
    <n v="0.76200000000000001"/>
  </r>
  <r>
    <x v="6"/>
    <x v="1"/>
    <x v="2"/>
    <x v="9"/>
    <x v="9"/>
    <x v="1"/>
    <n v="8.7105000000000015"/>
  </r>
  <r>
    <x v="6"/>
    <x v="1"/>
    <x v="2"/>
    <x v="9"/>
    <x v="14"/>
    <x v="1"/>
    <n v="46.105999999999995"/>
  </r>
  <r>
    <x v="6"/>
    <x v="1"/>
    <x v="2"/>
    <x v="9"/>
    <x v="11"/>
    <x v="1"/>
    <n v="0.03"/>
  </r>
  <r>
    <x v="6"/>
    <x v="1"/>
    <x v="2"/>
    <x v="9"/>
    <x v="12"/>
    <x v="1"/>
    <n v="0.34499999999999997"/>
  </r>
  <r>
    <x v="6"/>
    <x v="1"/>
    <x v="3"/>
    <x v="0"/>
    <x v="7"/>
    <x v="1"/>
    <n v="7.05"/>
  </r>
  <r>
    <x v="6"/>
    <x v="1"/>
    <x v="3"/>
    <x v="0"/>
    <x v="8"/>
    <x v="1"/>
    <n v="7.88"/>
  </r>
  <r>
    <x v="6"/>
    <x v="1"/>
    <x v="3"/>
    <x v="0"/>
    <x v="14"/>
    <x v="1"/>
    <n v="8.1224640000000008"/>
  </r>
  <r>
    <x v="6"/>
    <x v="1"/>
    <x v="3"/>
    <x v="0"/>
    <x v="10"/>
    <x v="1"/>
    <n v="2.65"/>
  </r>
  <r>
    <x v="6"/>
    <x v="1"/>
    <x v="3"/>
    <x v="0"/>
    <x v="13"/>
    <x v="1"/>
    <n v="3.1701600000000001"/>
  </r>
  <r>
    <x v="6"/>
    <x v="1"/>
    <x v="3"/>
    <x v="0"/>
    <x v="12"/>
    <x v="1"/>
    <n v="0.06"/>
  </r>
  <r>
    <x v="6"/>
    <x v="1"/>
    <x v="3"/>
    <x v="1"/>
    <x v="7"/>
    <x v="1"/>
    <n v="15.75"/>
  </r>
  <r>
    <x v="6"/>
    <x v="1"/>
    <x v="3"/>
    <x v="1"/>
    <x v="8"/>
    <x v="1"/>
    <n v="0.35"/>
  </r>
  <r>
    <x v="6"/>
    <x v="1"/>
    <x v="3"/>
    <x v="1"/>
    <x v="14"/>
    <x v="1"/>
    <n v="229.053"/>
  </r>
  <r>
    <x v="6"/>
    <x v="1"/>
    <x v="3"/>
    <x v="1"/>
    <x v="10"/>
    <x v="1"/>
    <n v="1.1330000000000002"/>
  </r>
  <r>
    <x v="6"/>
    <x v="1"/>
    <x v="3"/>
    <x v="1"/>
    <x v="13"/>
    <x v="1"/>
    <n v="18.899999999999999"/>
  </r>
  <r>
    <x v="6"/>
    <x v="1"/>
    <x v="3"/>
    <x v="1"/>
    <x v="11"/>
    <x v="1"/>
    <n v="4.18"/>
  </r>
  <r>
    <x v="6"/>
    <x v="1"/>
    <x v="3"/>
    <x v="2"/>
    <x v="7"/>
    <x v="1"/>
    <n v="7.17"/>
  </r>
  <r>
    <x v="6"/>
    <x v="1"/>
    <x v="3"/>
    <x v="2"/>
    <x v="8"/>
    <x v="1"/>
    <n v="5.86"/>
  </r>
  <r>
    <x v="6"/>
    <x v="1"/>
    <x v="3"/>
    <x v="2"/>
    <x v="9"/>
    <x v="1"/>
    <n v="0.1"/>
  </r>
  <r>
    <x v="6"/>
    <x v="1"/>
    <x v="3"/>
    <x v="2"/>
    <x v="14"/>
    <x v="1"/>
    <n v="119.5185"/>
  </r>
  <r>
    <x v="6"/>
    <x v="1"/>
    <x v="3"/>
    <x v="2"/>
    <x v="10"/>
    <x v="1"/>
    <n v="0.22800000000000001"/>
  </r>
  <r>
    <x v="6"/>
    <x v="1"/>
    <x v="3"/>
    <x v="2"/>
    <x v="13"/>
    <x v="1"/>
    <n v="2.6627999999999998"/>
  </r>
  <r>
    <x v="6"/>
    <x v="1"/>
    <x v="3"/>
    <x v="2"/>
    <x v="11"/>
    <x v="1"/>
    <n v="11"/>
  </r>
  <r>
    <x v="6"/>
    <x v="1"/>
    <x v="3"/>
    <x v="3"/>
    <x v="7"/>
    <x v="1"/>
    <n v="1.76"/>
  </r>
  <r>
    <x v="6"/>
    <x v="1"/>
    <x v="3"/>
    <x v="3"/>
    <x v="8"/>
    <x v="1"/>
    <n v="2.11"/>
  </r>
  <r>
    <x v="6"/>
    <x v="1"/>
    <x v="3"/>
    <x v="3"/>
    <x v="14"/>
    <x v="1"/>
    <n v="103.06"/>
  </r>
  <r>
    <x v="6"/>
    <x v="1"/>
    <x v="3"/>
    <x v="3"/>
    <x v="10"/>
    <x v="1"/>
    <n v="2.48"/>
  </r>
  <r>
    <x v="6"/>
    <x v="1"/>
    <x v="3"/>
    <x v="3"/>
    <x v="13"/>
    <x v="1"/>
    <n v="0.82940000000000003"/>
  </r>
  <r>
    <x v="6"/>
    <x v="1"/>
    <x v="3"/>
    <x v="4"/>
    <x v="7"/>
    <x v="1"/>
    <n v="258.51"/>
  </r>
  <r>
    <x v="6"/>
    <x v="1"/>
    <x v="3"/>
    <x v="4"/>
    <x v="8"/>
    <x v="1"/>
    <n v="0.53"/>
  </r>
  <r>
    <x v="6"/>
    <x v="1"/>
    <x v="3"/>
    <x v="4"/>
    <x v="14"/>
    <x v="1"/>
    <n v="168.31"/>
  </r>
  <r>
    <x v="6"/>
    <x v="1"/>
    <x v="3"/>
    <x v="4"/>
    <x v="13"/>
    <x v="1"/>
    <n v="3.672717992119567"/>
  </r>
  <r>
    <x v="6"/>
    <x v="1"/>
    <x v="3"/>
    <x v="5"/>
    <x v="7"/>
    <x v="1"/>
    <n v="0.35"/>
  </r>
  <r>
    <x v="6"/>
    <x v="1"/>
    <x v="3"/>
    <x v="5"/>
    <x v="10"/>
    <x v="1"/>
    <n v="0.06"/>
  </r>
  <r>
    <x v="6"/>
    <x v="1"/>
    <x v="3"/>
    <x v="5"/>
    <x v="13"/>
    <x v="1"/>
    <n v="0.17"/>
  </r>
  <r>
    <x v="6"/>
    <x v="1"/>
    <x v="3"/>
    <x v="6"/>
    <x v="7"/>
    <x v="1"/>
    <n v="5.7468493487948393"/>
  </r>
  <r>
    <x v="6"/>
    <x v="1"/>
    <x v="3"/>
    <x v="6"/>
    <x v="8"/>
    <x v="1"/>
    <n v="0.59099999999999997"/>
  </r>
  <r>
    <x v="6"/>
    <x v="1"/>
    <x v="3"/>
    <x v="6"/>
    <x v="9"/>
    <x v="1"/>
    <n v="3.3000000000000002E-2"/>
  </r>
  <r>
    <x v="6"/>
    <x v="1"/>
    <x v="3"/>
    <x v="6"/>
    <x v="14"/>
    <x v="1"/>
    <n v="191.07"/>
  </r>
  <r>
    <x v="6"/>
    <x v="1"/>
    <x v="3"/>
    <x v="6"/>
    <x v="13"/>
    <x v="1"/>
    <n v="0.51810103898756754"/>
  </r>
  <r>
    <x v="6"/>
    <x v="1"/>
    <x v="3"/>
    <x v="6"/>
    <x v="11"/>
    <x v="1"/>
    <n v="0.08"/>
  </r>
  <r>
    <x v="6"/>
    <x v="1"/>
    <x v="3"/>
    <x v="6"/>
    <x v="12"/>
    <x v="1"/>
    <n v="0.16689945119284433"/>
  </r>
  <r>
    <x v="6"/>
    <x v="1"/>
    <x v="3"/>
    <x v="7"/>
    <x v="7"/>
    <x v="1"/>
    <n v="0.48"/>
  </r>
  <r>
    <x v="6"/>
    <x v="1"/>
    <x v="3"/>
    <x v="7"/>
    <x v="8"/>
    <x v="1"/>
    <n v="0.01"/>
  </r>
  <r>
    <x v="6"/>
    <x v="1"/>
    <x v="3"/>
    <x v="7"/>
    <x v="14"/>
    <x v="1"/>
    <n v="2.63"/>
  </r>
  <r>
    <x v="6"/>
    <x v="1"/>
    <x v="3"/>
    <x v="8"/>
    <x v="7"/>
    <x v="1"/>
    <n v="1.9000000000000001"/>
  </r>
  <r>
    <x v="6"/>
    <x v="1"/>
    <x v="3"/>
    <x v="8"/>
    <x v="8"/>
    <x v="1"/>
    <n v="0.32700000000000001"/>
  </r>
  <r>
    <x v="6"/>
    <x v="1"/>
    <x v="3"/>
    <x v="8"/>
    <x v="14"/>
    <x v="1"/>
    <n v="6.7300000000000013"/>
  </r>
  <r>
    <x v="6"/>
    <x v="1"/>
    <x v="3"/>
    <x v="8"/>
    <x v="13"/>
    <x v="1"/>
    <n v="3.4420000000000002"/>
  </r>
  <r>
    <x v="6"/>
    <x v="1"/>
    <x v="3"/>
    <x v="8"/>
    <x v="11"/>
    <x v="1"/>
    <n v="2.851"/>
  </r>
  <r>
    <x v="6"/>
    <x v="1"/>
    <x v="3"/>
    <x v="9"/>
    <x v="7"/>
    <x v="1"/>
    <n v="4.1710000000000003"/>
  </r>
  <r>
    <x v="6"/>
    <x v="1"/>
    <x v="3"/>
    <x v="9"/>
    <x v="8"/>
    <x v="1"/>
    <n v="1.0389999999999999"/>
  </r>
  <r>
    <x v="6"/>
    <x v="1"/>
    <x v="3"/>
    <x v="9"/>
    <x v="9"/>
    <x v="1"/>
    <n v="8.0000000000000002E-3"/>
  </r>
  <r>
    <x v="6"/>
    <x v="1"/>
    <x v="3"/>
    <x v="9"/>
    <x v="14"/>
    <x v="1"/>
    <n v="119.931"/>
  </r>
  <r>
    <x v="6"/>
    <x v="1"/>
    <x v="3"/>
    <x v="9"/>
    <x v="11"/>
    <x v="1"/>
    <n v="0.17899999999999999"/>
  </r>
  <r>
    <x v="6"/>
    <x v="1"/>
    <x v="3"/>
    <x v="9"/>
    <x v="12"/>
    <x v="1"/>
    <n v="5.8999999999999997E-2"/>
  </r>
  <r>
    <x v="6"/>
    <x v="1"/>
    <x v="4"/>
    <x v="0"/>
    <x v="7"/>
    <x v="1"/>
    <n v="2.99"/>
  </r>
  <r>
    <x v="6"/>
    <x v="1"/>
    <x v="4"/>
    <x v="0"/>
    <x v="8"/>
    <x v="1"/>
    <n v="2.44"/>
  </r>
  <r>
    <x v="6"/>
    <x v="1"/>
    <x v="4"/>
    <x v="0"/>
    <x v="14"/>
    <x v="1"/>
    <n v="6.8715359999999999"/>
  </r>
  <r>
    <x v="6"/>
    <x v="1"/>
    <x v="4"/>
    <x v="0"/>
    <x v="10"/>
    <x v="1"/>
    <n v="0.56000000000000005"/>
  </r>
  <r>
    <x v="6"/>
    <x v="1"/>
    <x v="4"/>
    <x v="0"/>
    <x v="13"/>
    <x v="1"/>
    <n v="0.74970000000000003"/>
  </r>
  <r>
    <x v="6"/>
    <x v="1"/>
    <x v="4"/>
    <x v="0"/>
    <x v="11"/>
    <x v="1"/>
    <n v="0.39"/>
  </r>
  <r>
    <x v="6"/>
    <x v="1"/>
    <x v="4"/>
    <x v="1"/>
    <x v="7"/>
    <x v="1"/>
    <n v="3.4"/>
  </r>
  <r>
    <x v="6"/>
    <x v="1"/>
    <x v="4"/>
    <x v="1"/>
    <x v="8"/>
    <x v="1"/>
    <n v="0.25"/>
  </r>
  <r>
    <x v="6"/>
    <x v="1"/>
    <x v="4"/>
    <x v="1"/>
    <x v="14"/>
    <x v="1"/>
    <n v="59.752000000000002"/>
  </r>
  <r>
    <x v="6"/>
    <x v="1"/>
    <x v="4"/>
    <x v="1"/>
    <x v="13"/>
    <x v="1"/>
    <n v="32.86"/>
  </r>
  <r>
    <x v="6"/>
    <x v="1"/>
    <x v="4"/>
    <x v="1"/>
    <x v="11"/>
    <x v="1"/>
    <n v="37.213000000000001"/>
  </r>
  <r>
    <x v="6"/>
    <x v="1"/>
    <x v="4"/>
    <x v="1"/>
    <x v="12"/>
    <x v="1"/>
    <n v="8.8000000000000009E-2"/>
  </r>
  <r>
    <x v="6"/>
    <x v="1"/>
    <x v="4"/>
    <x v="2"/>
    <x v="7"/>
    <x v="1"/>
    <n v="6.72"/>
  </r>
  <r>
    <x v="6"/>
    <x v="1"/>
    <x v="4"/>
    <x v="2"/>
    <x v="8"/>
    <x v="1"/>
    <n v="5.58"/>
  </r>
  <r>
    <x v="6"/>
    <x v="1"/>
    <x v="4"/>
    <x v="2"/>
    <x v="14"/>
    <x v="1"/>
    <n v="144.08010000000002"/>
  </r>
  <r>
    <x v="6"/>
    <x v="1"/>
    <x v="4"/>
    <x v="2"/>
    <x v="13"/>
    <x v="1"/>
    <n v="5.2305000000000001"/>
  </r>
  <r>
    <x v="6"/>
    <x v="1"/>
    <x v="4"/>
    <x v="2"/>
    <x v="12"/>
    <x v="1"/>
    <n v="0.05"/>
  </r>
  <r>
    <x v="6"/>
    <x v="1"/>
    <x v="4"/>
    <x v="3"/>
    <x v="7"/>
    <x v="1"/>
    <n v="3.42"/>
  </r>
  <r>
    <x v="6"/>
    <x v="1"/>
    <x v="4"/>
    <x v="3"/>
    <x v="8"/>
    <x v="1"/>
    <n v="3.76"/>
  </r>
  <r>
    <x v="6"/>
    <x v="1"/>
    <x v="4"/>
    <x v="3"/>
    <x v="14"/>
    <x v="1"/>
    <n v="99.89"/>
  </r>
  <r>
    <x v="6"/>
    <x v="1"/>
    <x v="4"/>
    <x v="3"/>
    <x v="10"/>
    <x v="1"/>
    <n v="1.87"/>
  </r>
  <r>
    <x v="6"/>
    <x v="1"/>
    <x v="4"/>
    <x v="3"/>
    <x v="13"/>
    <x v="1"/>
    <n v="3.2799"/>
  </r>
  <r>
    <x v="6"/>
    <x v="1"/>
    <x v="4"/>
    <x v="3"/>
    <x v="11"/>
    <x v="1"/>
    <n v="0.37"/>
  </r>
  <r>
    <x v="6"/>
    <x v="1"/>
    <x v="4"/>
    <x v="4"/>
    <x v="7"/>
    <x v="1"/>
    <n v="0.25"/>
  </r>
  <r>
    <x v="6"/>
    <x v="1"/>
    <x v="4"/>
    <x v="4"/>
    <x v="8"/>
    <x v="1"/>
    <n v="1.5"/>
  </r>
  <r>
    <x v="6"/>
    <x v="1"/>
    <x v="4"/>
    <x v="4"/>
    <x v="14"/>
    <x v="1"/>
    <n v="101.88"/>
  </r>
  <r>
    <x v="6"/>
    <x v="1"/>
    <x v="4"/>
    <x v="4"/>
    <x v="13"/>
    <x v="1"/>
    <n v="4.6436664268178438"/>
  </r>
  <r>
    <x v="6"/>
    <x v="1"/>
    <x v="4"/>
    <x v="5"/>
    <x v="7"/>
    <x v="1"/>
    <n v="2.12"/>
  </r>
  <r>
    <x v="6"/>
    <x v="1"/>
    <x v="4"/>
    <x v="5"/>
    <x v="11"/>
    <x v="1"/>
    <n v="13.7"/>
  </r>
  <r>
    <x v="6"/>
    <x v="1"/>
    <x v="4"/>
    <x v="6"/>
    <x v="7"/>
    <x v="1"/>
    <n v="1.47915272438641"/>
  </r>
  <r>
    <x v="6"/>
    <x v="1"/>
    <x v="4"/>
    <x v="6"/>
    <x v="8"/>
    <x v="1"/>
    <n v="0.216"/>
  </r>
  <r>
    <x v="6"/>
    <x v="1"/>
    <x v="4"/>
    <x v="6"/>
    <x v="9"/>
    <x v="1"/>
    <n v="1.4999999999999999E-2"/>
  </r>
  <r>
    <x v="6"/>
    <x v="1"/>
    <x v="4"/>
    <x v="6"/>
    <x v="14"/>
    <x v="1"/>
    <n v="74.16"/>
  </r>
  <r>
    <x v="6"/>
    <x v="1"/>
    <x v="4"/>
    <x v="6"/>
    <x v="10"/>
    <x v="1"/>
    <n v="0.55000000000000004"/>
  </r>
  <r>
    <x v="6"/>
    <x v="1"/>
    <x v="4"/>
    <x v="6"/>
    <x v="12"/>
    <x v="1"/>
    <n v="0.23436857139498524"/>
  </r>
  <r>
    <x v="6"/>
    <x v="1"/>
    <x v="4"/>
    <x v="7"/>
    <x v="7"/>
    <x v="1"/>
    <n v="2.2439999999999998"/>
  </r>
  <r>
    <x v="6"/>
    <x v="1"/>
    <x v="4"/>
    <x v="7"/>
    <x v="14"/>
    <x v="1"/>
    <n v="10"/>
  </r>
  <r>
    <x v="6"/>
    <x v="1"/>
    <x v="4"/>
    <x v="7"/>
    <x v="13"/>
    <x v="1"/>
    <n v="0.6"/>
  </r>
  <r>
    <x v="6"/>
    <x v="1"/>
    <x v="4"/>
    <x v="7"/>
    <x v="11"/>
    <x v="1"/>
    <n v="8.2439999999999998"/>
  </r>
  <r>
    <x v="6"/>
    <x v="1"/>
    <x v="4"/>
    <x v="8"/>
    <x v="7"/>
    <x v="1"/>
    <n v="0.81"/>
  </r>
  <r>
    <x v="6"/>
    <x v="1"/>
    <x v="4"/>
    <x v="8"/>
    <x v="8"/>
    <x v="1"/>
    <n v="0.42099999999999999"/>
  </r>
  <r>
    <x v="6"/>
    <x v="1"/>
    <x v="4"/>
    <x v="8"/>
    <x v="9"/>
    <x v="1"/>
    <n v="0.02"/>
  </r>
  <r>
    <x v="6"/>
    <x v="1"/>
    <x v="4"/>
    <x v="8"/>
    <x v="14"/>
    <x v="1"/>
    <n v="63.287999999999997"/>
  </r>
  <r>
    <x v="6"/>
    <x v="1"/>
    <x v="4"/>
    <x v="8"/>
    <x v="13"/>
    <x v="1"/>
    <n v="21.262824960576701"/>
  </r>
  <r>
    <x v="6"/>
    <x v="1"/>
    <x v="4"/>
    <x v="8"/>
    <x v="11"/>
    <x v="1"/>
    <n v="36.194000000000003"/>
  </r>
  <r>
    <x v="6"/>
    <x v="1"/>
    <x v="4"/>
    <x v="8"/>
    <x v="12"/>
    <x v="1"/>
    <n v="0.06"/>
  </r>
  <r>
    <x v="6"/>
    <x v="1"/>
    <x v="4"/>
    <x v="9"/>
    <x v="7"/>
    <x v="1"/>
    <n v="0.92"/>
  </r>
  <r>
    <x v="6"/>
    <x v="1"/>
    <x v="4"/>
    <x v="9"/>
    <x v="8"/>
    <x v="1"/>
    <n v="0.60699999999999998"/>
  </r>
  <r>
    <x v="6"/>
    <x v="1"/>
    <x v="4"/>
    <x v="9"/>
    <x v="14"/>
    <x v="1"/>
    <n v="49.091999999999999"/>
  </r>
  <r>
    <x v="6"/>
    <x v="1"/>
    <x v="4"/>
    <x v="9"/>
    <x v="11"/>
    <x v="1"/>
    <n v="160.43"/>
  </r>
  <r>
    <x v="6"/>
    <x v="1"/>
    <x v="4"/>
    <x v="9"/>
    <x v="12"/>
    <x v="1"/>
    <n v="9.6000000000000002E-2"/>
  </r>
  <r>
    <x v="6"/>
    <x v="1"/>
    <x v="5"/>
    <x v="0"/>
    <x v="7"/>
    <x v="1"/>
    <n v="4.1100000000000003"/>
  </r>
  <r>
    <x v="6"/>
    <x v="1"/>
    <x v="5"/>
    <x v="0"/>
    <x v="8"/>
    <x v="1"/>
    <n v="0.92"/>
  </r>
  <r>
    <x v="6"/>
    <x v="1"/>
    <x v="5"/>
    <x v="0"/>
    <x v="14"/>
    <x v="1"/>
    <n v="3.221568"/>
  </r>
  <r>
    <x v="6"/>
    <x v="1"/>
    <x v="5"/>
    <x v="0"/>
    <x v="10"/>
    <x v="1"/>
    <n v="38"/>
  </r>
  <r>
    <x v="6"/>
    <x v="1"/>
    <x v="5"/>
    <x v="0"/>
    <x v="13"/>
    <x v="1"/>
    <n v="2.1420000000000002E-2"/>
  </r>
  <r>
    <x v="6"/>
    <x v="1"/>
    <x v="5"/>
    <x v="0"/>
    <x v="11"/>
    <x v="1"/>
    <n v="4.57"/>
  </r>
  <r>
    <x v="6"/>
    <x v="1"/>
    <x v="5"/>
    <x v="0"/>
    <x v="12"/>
    <x v="1"/>
    <n v="0.08"/>
  </r>
  <r>
    <x v="6"/>
    <x v="1"/>
    <x v="5"/>
    <x v="1"/>
    <x v="7"/>
    <x v="1"/>
    <n v="4.51"/>
  </r>
  <r>
    <x v="6"/>
    <x v="1"/>
    <x v="5"/>
    <x v="1"/>
    <x v="8"/>
    <x v="1"/>
    <n v="2.25"/>
  </r>
  <r>
    <x v="6"/>
    <x v="1"/>
    <x v="5"/>
    <x v="1"/>
    <x v="14"/>
    <x v="1"/>
    <n v="84.788000000000011"/>
  </r>
  <r>
    <x v="6"/>
    <x v="1"/>
    <x v="5"/>
    <x v="1"/>
    <x v="13"/>
    <x v="1"/>
    <n v="4.0599999999999996"/>
  </r>
  <r>
    <x v="6"/>
    <x v="1"/>
    <x v="5"/>
    <x v="1"/>
    <x v="11"/>
    <x v="1"/>
    <n v="62.227000000000004"/>
  </r>
  <r>
    <x v="6"/>
    <x v="1"/>
    <x v="5"/>
    <x v="1"/>
    <x v="12"/>
    <x v="1"/>
    <n v="7.7000000000000013E-2"/>
  </r>
  <r>
    <x v="6"/>
    <x v="1"/>
    <x v="5"/>
    <x v="2"/>
    <x v="7"/>
    <x v="1"/>
    <n v="3.4"/>
  </r>
  <r>
    <x v="6"/>
    <x v="1"/>
    <x v="5"/>
    <x v="2"/>
    <x v="8"/>
    <x v="1"/>
    <n v="6.65"/>
  </r>
  <r>
    <x v="6"/>
    <x v="1"/>
    <x v="5"/>
    <x v="2"/>
    <x v="14"/>
    <x v="1"/>
    <n v="62.177999999999997"/>
  </r>
  <r>
    <x v="6"/>
    <x v="1"/>
    <x v="5"/>
    <x v="2"/>
    <x v="10"/>
    <x v="1"/>
    <n v="23.655000000000001"/>
  </r>
  <r>
    <x v="6"/>
    <x v="1"/>
    <x v="5"/>
    <x v="2"/>
    <x v="13"/>
    <x v="1"/>
    <n v="0.47550000000000003"/>
  </r>
  <r>
    <x v="6"/>
    <x v="1"/>
    <x v="5"/>
    <x v="2"/>
    <x v="11"/>
    <x v="1"/>
    <n v="11.44"/>
  </r>
  <r>
    <x v="6"/>
    <x v="1"/>
    <x v="5"/>
    <x v="2"/>
    <x v="12"/>
    <x v="1"/>
    <n v="0.14000000000000001"/>
  </r>
  <r>
    <x v="6"/>
    <x v="1"/>
    <x v="5"/>
    <x v="3"/>
    <x v="7"/>
    <x v="1"/>
    <n v="0.9"/>
  </r>
  <r>
    <x v="6"/>
    <x v="1"/>
    <x v="5"/>
    <x v="3"/>
    <x v="8"/>
    <x v="1"/>
    <n v="0.71"/>
  </r>
  <r>
    <x v="6"/>
    <x v="1"/>
    <x v="5"/>
    <x v="3"/>
    <x v="14"/>
    <x v="1"/>
    <n v="73.28"/>
  </r>
  <r>
    <x v="6"/>
    <x v="1"/>
    <x v="5"/>
    <x v="3"/>
    <x v="13"/>
    <x v="1"/>
    <n v="39.735799999999998"/>
  </r>
  <r>
    <x v="6"/>
    <x v="1"/>
    <x v="5"/>
    <x v="4"/>
    <x v="7"/>
    <x v="1"/>
    <n v="0.69"/>
  </r>
  <r>
    <x v="6"/>
    <x v="1"/>
    <x v="5"/>
    <x v="4"/>
    <x v="8"/>
    <x v="1"/>
    <n v="1.94"/>
  </r>
  <r>
    <x v="6"/>
    <x v="1"/>
    <x v="5"/>
    <x v="4"/>
    <x v="14"/>
    <x v="1"/>
    <n v="85.84"/>
  </r>
  <r>
    <x v="6"/>
    <x v="1"/>
    <x v="5"/>
    <x v="4"/>
    <x v="10"/>
    <x v="1"/>
    <n v="0.22"/>
  </r>
  <r>
    <x v="6"/>
    <x v="1"/>
    <x v="5"/>
    <x v="4"/>
    <x v="13"/>
    <x v="1"/>
    <n v="56.082825891159132"/>
  </r>
  <r>
    <x v="6"/>
    <x v="1"/>
    <x v="5"/>
    <x v="5"/>
    <x v="7"/>
    <x v="1"/>
    <n v="1.1399999999999999"/>
  </r>
  <r>
    <x v="6"/>
    <x v="1"/>
    <x v="5"/>
    <x v="5"/>
    <x v="8"/>
    <x v="1"/>
    <n v="0.09"/>
  </r>
  <r>
    <x v="6"/>
    <x v="1"/>
    <x v="5"/>
    <x v="5"/>
    <x v="14"/>
    <x v="1"/>
    <n v="55.84"/>
  </r>
  <r>
    <x v="6"/>
    <x v="1"/>
    <x v="5"/>
    <x v="5"/>
    <x v="13"/>
    <x v="1"/>
    <n v="0.245"/>
  </r>
  <r>
    <x v="6"/>
    <x v="1"/>
    <x v="5"/>
    <x v="5"/>
    <x v="11"/>
    <x v="1"/>
    <n v="21.246000000000002"/>
  </r>
  <r>
    <x v="6"/>
    <x v="1"/>
    <x v="5"/>
    <x v="6"/>
    <x v="7"/>
    <x v="1"/>
    <n v="1.4569379777407068"/>
  </r>
  <r>
    <x v="6"/>
    <x v="1"/>
    <x v="5"/>
    <x v="6"/>
    <x v="8"/>
    <x v="1"/>
    <n v="0.14399999999999999"/>
  </r>
  <r>
    <x v="6"/>
    <x v="1"/>
    <x v="5"/>
    <x v="6"/>
    <x v="9"/>
    <x v="1"/>
    <n v="1.7999999999999999E-2"/>
  </r>
  <r>
    <x v="6"/>
    <x v="1"/>
    <x v="5"/>
    <x v="6"/>
    <x v="14"/>
    <x v="1"/>
    <n v="49.19"/>
  </r>
  <r>
    <x v="6"/>
    <x v="1"/>
    <x v="5"/>
    <x v="6"/>
    <x v="11"/>
    <x v="1"/>
    <n v="139.41"/>
  </r>
  <r>
    <x v="6"/>
    <x v="1"/>
    <x v="5"/>
    <x v="6"/>
    <x v="12"/>
    <x v="1"/>
    <n v="0.15749299000829348"/>
  </r>
  <r>
    <x v="6"/>
    <x v="1"/>
    <x v="5"/>
    <x v="7"/>
    <x v="7"/>
    <x v="1"/>
    <n v="2.8029999999999999"/>
  </r>
  <r>
    <x v="6"/>
    <x v="1"/>
    <x v="5"/>
    <x v="7"/>
    <x v="8"/>
    <x v="1"/>
    <n v="0.35"/>
  </r>
  <r>
    <x v="6"/>
    <x v="1"/>
    <x v="5"/>
    <x v="7"/>
    <x v="14"/>
    <x v="1"/>
    <n v="35.58"/>
  </r>
  <r>
    <x v="6"/>
    <x v="1"/>
    <x v="5"/>
    <x v="7"/>
    <x v="13"/>
    <x v="1"/>
    <n v="4.3344647280066058"/>
  </r>
  <r>
    <x v="6"/>
    <x v="1"/>
    <x v="5"/>
    <x v="7"/>
    <x v="11"/>
    <x v="1"/>
    <n v="0.72"/>
  </r>
  <r>
    <x v="6"/>
    <x v="1"/>
    <x v="5"/>
    <x v="7"/>
    <x v="12"/>
    <x v="1"/>
    <n v="1.0747709911042035E-2"/>
  </r>
  <r>
    <x v="6"/>
    <x v="1"/>
    <x v="5"/>
    <x v="8"/>
    <x v="7"/>
    <x v="1"/>
    <n v="1.56"/>
  </r>
  <r>
    <x v="6"/>
    <x v="1"/>
    <x v="5"/>
    <x v="8"/>
    <x v="8"/>
    <x v="1"/>
    <n v="3.5999999999999997E-2"/>
  </r>
  <r>
    <x v="6"/>
    <x v="1"/>
    <x v="5"/>
    <x v="8"/>
    <x v="14"/>
    <x v="1"/>
    <n v="32.758000000000003"/>
  </r>
  <r>
    <x v="6"/>
    <x v="1"/>
    <x v="5"/>
    <x v="8"/>
    <x v="13"/>
    <x v="1"/>
    <n v="2.5"/>
  </r>
  <r>
    <x v="6"/>
    <x v="1"/>
    <x v="5"/>
    <x v="8"/>
    <x v="11"/>
    <x v="1"/>
    <n v="0.44"/>
  </r>
  <r>
    <x v="6"/>
    <x v="1"/>
    <x v="5"/>
    <x v="9"/>
    <x v="7"/>
    <x v="1"/>
    <n v="3.3540000000000001"/>
  </r>
  <r>
    <x v="6"/>
    <x v="1"/>
    <x v="5"/>
    <x v="9"/>
    <x v="8"/>
    <x v="1"/>
    <n v="1.19"/>
  </r>
  <r>
    <x v="6"/>
    <x v="1"/>
    <x v="5"/>
    <x v="9"/>
    <x v="9"/>
    <x v="1"/>
    <n v="1.2E-2"/>
  </r>
  <r>
    <x v="6"/>
    <x v="1"/>
    <x v="5"/>
    <x v="9"/>
    <x v="14"/>
    <x v="1"/>
    <n v="46.28"/>
  </r>
  <r>
    <x v="6"/>
    <x v="1"/>
    <x v="5"/>
    <x v="9"/>
    <x v="11"/>
    <x v="1"/>
    <n v="176.9"/>
  </r>
  <r>
    <x v="6"/>
    <x v="1"/>
    <x v="5"/>
    <x v="9"/>
    <x v="12"/>
    <x v="1"/>
    <n v="9.310323168242203E-2"/>
  </r>
  <r>
    <x v="6"/>
    <x v="1"/>
    <x v="6"/>
    <x v="0"/>
    <x v="7"/>
    <x v="1"/>
    <n v="2.5"/>
  </r>
  <r>
    <x v="6"/>
    <x v="1"/>
    <x v="6"/>
    <x v="0"/>
    <x v="8"/>
    <x v="1"/>
    <n v="2.23"/>
  </r>
  <r>
    <x v="6"/>
    <x v="1"/>
    <x v="6"/>
    <x v="0"/>
    <x v="9"/>
    <x v="1"/>
    <n v="1.1499999999999999"/>
  </r>
  <r>
    <x v="6"/>
    <x v="1"/>
    <x v="6"/>
    <x v="0"/>
    <x v="14"/>
    <x v="1"/>
    <n v="94.04236800000001"/>
  </r>
  <r>
    <x v="6"/>
    <x v="1"/>
    <x v="6"/>
    <x v="0"/>
    <x v="10"/>
    <x v="1"/>
    <n v="5.15"/>
  </r>
  <r>
    <x v="6"/>
    <x v="1"/>
    <x v="6"/>
    <x v="0"/>
    <x v="13"/>
    <x v="1"/>
    <n v="2.8488600000000002"/>
  </r>
  <r>
    <x v="6"/>
    <x v="1"/>
    <x v="6"/>
    <x v="0"/>
    <x v="11"/>
    <x v="1"/>
    <n v="16.18"/>
  </r>
  <r>
    <x v="6"/>
    <x v="1"/>
    <x v="6"/>
    <x v="1"/>
    <x v="7"/>
    <x v="1"/>
    <n v="2.33"/>
  </r>
  <r>
    <x v="6"/>
    <x v="1"/>
    <x v="6"/>
    <x v="1"/>
    <x v="9"/>
    <x v="1"/>
    <n v="5.9454999999999991"/>
  </r>
  <r>
    <x v="6"/>
    <x v="1"/>
    <x v="6"/>
    <x v="1"/>
    <x v="14"/>
    <x v="1"/>
    <n v="43.164000000000009"/>
  </r>
  <r>
    <x v="6"/>
    <x v="1"/>
    <x v="6"/>
    <x v="1"/>
    <x v="10"/>
    <x v="1"/>
    <n v="1.0230000000000001"/>
  </r>
  <r>
    <x v="6"/>
    <x v="1"/>
    <x v="6"/>
    <x v="1"/>
    <x v="13"/>
    <x v="1"/>
    <n v="4.84"/>
  </r>
  <r>
    <x v="6"/>
    <x v="1"/>
    <x v="6"/>
    <x v="1"/>
    <x v="11"/>
    <x v="1"/>
    <n v="33.033000000000001"/>
  </r>
  <r>
    <x v="6"/>
    <x v="1"/>
    <x v="6"/>
    <x v="1"/>
    <x v="12"/>
    <x v="1"/>
    <n v="0.11000000000000001"/>
  </r>
  <r>
    <x v="6"/>
    <x v="1"/>
    <x v="6"/>
    <x v="2"/>
    <x v="7"/>
    <x v="1"/>
    <n v="4.3099999999999996"/>
  </r>
  <r>
    <x v="6"/>
    <x v="1"/>
    <x v="6"/>
    <x v="2"/>
    <x v="8"/>
    <x v="1"/>
    <n v="10.130000000000001"/>
  </r>
  <r>
    <x v="6"/>
    <x v="1"/>
    <x v="6"/>
    <x v="2"/>
    <x v="9"/>
    <x v="1"/>
    <n v="1.29"/>
  </r>
  <r>
    <x v="6"/>
    <x v="1"/>
    <x v="6"/>
    <x v="2"/>
    <x v="14"/>
    <x v="1"/>
    <n v="39.7836"/>
  </r>
  <r>
    <x v="6"/>
    <x v="1"/>
    <x v="6"/>
    <x v="2"/>
    <x v="10"/>
    <x v="1"/>
    <n v="2.907"/>
  </r>
  <r>
    <x v="6"/>
    <x v="1"/>
    <x v="6"/>
    <x v="2"/>
    <x v="13"/>
    <x v="1"/>
    <n v="0.63400000000000001"/>
  </r>
  <r>
    <x v="6"/>
    <x v="1"/>
    <x v="6"/>
    <x v="2"/>
    <x v="11"/>
    <x v="1"/>
    <n v="18.86"/>
  </r>
  <r>
    <x v="6"/>
    <x v="1"/>
    <x v="6"/>
    <x v="2"/>
    <x v="12"/>
    <x v="1"/>
    <n v="0.12"/>
  </r>
  <r>
    <x v="6"/>
    <x v="1"/>
    <x v="6"/>
    <x v="3"/>
    <x v="7"/>
    <x v="1"/>
    <n v="1.52"/>
  </r>
  <r>
    <x v="6"/>
    <x v="1"/>
    <x v="6"/>
    <x v="3"/>
    <x v="8"/>
    <x v="1"/>
    <n v="0.93"/>
  </r>
  <r>
    <x v="6"/>
    <x v="1"/>
    <x v="6"/>
    <x v="3"/>
    <x v="9"/>
    <x v="1"/>
    <n v="0.06"/>
  </r>
  <r>
    <x v="6"/>
    <x v="1"/>
    <x v="6"/>
    <x v="3"/>
    <x v="14"/>
    <x v="1"/>
    <n v="124.65"/>
  </r>
  <r>
    <x v="6"/>
    <x v="1"/>
    <x v="6"/>
    <x v="3"/>
    <x v="13"/>
    <x v="1"/>
    <n v="7.5400000000000009E-2"/>
  </r>
  <r>
    <x v="6"/>
    <x v="1"/>
    <x v="6"/>
    <x v="3"/>
    <x v="11"/>
    <x v="1"/>
    <n v="113.71000000000001"/>
  </r>
  <r>
    <x v="6"/>
    <x v="1"/>
    <x v="6"/>
    <x v="4"/>
    <x v="7"/>
    <x v="1"/>
    <n v="0.93"/>
  </r>
  <r>
    <x v="6"/>
    <x v="1"/>
    <x v="6"/>
    <x v="4"/>
    <x v="8"/>
    <x v="1"/>
    <n v="0.45"/>
  </r>
  <r>
    <x v="6"/>
    <x v="1"/>
    <x v="6"/>
    <x v="4"/>
    <x v="9"/>
    <x v="1"/>
    <n v="0.17"/>
  </r>
  <r>
    <x v="6"/>
    <x v="1"/>
    <x v="6"/>
    <x v="4"/>
    <x v="14"/>
    <x v="1"/>
    <n v="56.74"/>
  </r>
  <r>
    <x v="6"/>
    <x v="1"/>
    <x v="6"/>
    <x v="4"/>
    <x v="13"/>
    <x v="1"/>
    <n v="6.1634118028673193"/>
  </r>
  <r>
    <x v="6"/>
    <x v="1"/>
    <x v="6"/>
    <x v="5"/>
    <x v="7"/>
    <x v="1"/>
    <n v="2.42"/>
  </r>
  <r>
    <x v="6"/>
    <x v="1"/>
    <x v="6"/>
    <x v="5"/>
    <x v="14"/>
    <x v="1"/>
    <n v="28.71"/>
  </r>
  <r>
    <x v="6"/>
    <x v="1"/>
    <x v="6"/>
    <x v="5"/>
    <x v="11"/>
    <x v="1"/>
    <n v="31.798000000000002"/>
  </r>
  <r>
    <x v="6"/>
    <x v="1"/>
    <x v="6"/>
    <x v="6"/>
    <x v="7"/>
    <x v="1"/>
    <n v="2.9569010168197809"/>
  </r>
  <r>
    <x v="6"/>
    <x v="1"/>
    <x v="6"/>
    <x v="6"/>
    <x v="8"/>
    <x v="1"/>
    <n v="0.75600000000000001"/>
  </r>
  <r>
    <x v="6"/>
    <x v="1"/>
    <x v="6"/>
    <x v="6"/>
    <x v="9"/>
    <x v="1"/>
    <n v="47.134"/>
  </r>
  <r>
    <x v="6"/>
    <x v="1"/>
    <x v="6"/>
    <x v="6"/>
    <x v="14"/>
    <x v="1"/>
    <n v="54.53"/>
  </r>
  <r>
    <x v="6"/>
    <x v="1"/>
    <x v="6"/>
    <x v="6"/>
    <x v="10"/>
    <x v="1"/>
    <n v="0.3"/>
  </r>
  <r>
    <x v="6"/>
    <x v="1"/>
    <x v="6"/>
    <x v="6"/>
    <x v="11"/>
    <x v="1"/>
    <n v="67.591000000000008"/>
  </r>
  <r>
    <x v="6"/>
    <x v="1"/>
    <x v="6"/>
    <x v="6"/>
    <x v="12"/>
    <x v="1"/>
    <n v="0.34065483352508763"/>
  </r>
  <r>
    <x v="6"/>
    <x v="1"/>
    <x v="6"/>
    <x v="7"/>
    <x v="7"/>
    <x v="1"/>
    <n v="4.319"/>
  </r>
  <r>
    <x v="6"/>
    <x v="1"/>
    <x v="6"/>
    <x v="7"/>
    <x v="9"/>
    <x v="1"/>
    <n v="70.744550000000004"/>
  </r>
  <r>
    <x v="6"/>
    <x v="1"/>
    <x v="6"/>
    <x v="7"/>
    <x v="14"/>
    <x v="1"/>
    <n v="82.545000000000002"/>
  </r>
  <r>
    <x v="6"/>
    <x v="1"/>
    <x v="6"/>
    <x v="7"/>
    <x v="13"/>
    <x v="1"/>
    <n v="1.5"/>
  </r>
  <r>
    <x v="6"/>
    <x v="1"/>
    <x v="6"/>
    <x v="7"/>
    <x v="11"/>
    <x v="1"/>
    <n v="29.11"/>
  </r>
  <r>
    <x v="6"/>
    <x v="1"/>
    <x v="6"/>
    <x v="7"/>
    <x v="12"/>
    <x v="1"/>
    <n v="0.15639997935767982"/>
  </r>
  <r>
    <x v="6"/>
    <x v="1"/>
    <x v="6"/>
    <x v="8"/>
    <x v="7"/>
    <x v="1"/>
    <n v="0.749"/>
  </r>
  <r>
    <x v="6"/>
    <x v="1"/>
    <x v="6"/>
    <x v="8"/>
    <x v="8"/>
    <x v="1"/>
    <n v="0.22800000000000001"/>
  </r>
  <r>
    <x v="6"/>
    <x v="1"/>
    <x v="6"/>
    <x v="8"/>
    <x v="9"/>
    <x v="1"/>
    <n v="54.121000000000002"/>
  </r>
  <r>
    <x v="6"/>
    <x v="1"/>
    <x v="6"/>
    <x v="8"/>
    <x v="14"/>
    <x v="1"/>
    <n v="34.073"/>
  </r>
  <r>
    <x v="6"/>
    <x v="1"/>
    <x v="6"/>
    <x v="8"/>
    <x v="13"/>
    <x v="1"/>
    <n v="4.8690217391304351"/>
  </r>
  <r>
    <x v="6"/>
    <x v="1"/>
    <x v="6"/>
    <x v="8"/>
    <x v="11"/>
    <x v="1"/>
    <n v="41.68"/>
  </r>
  <r>
    <x v="6"/>
    <x v="1"/>
    <x v="6"/>
    <x v="9"/>
    <x v="7"/>
    <x v="1"/>
    <n v="1.8499999999999999"/>
  </r>
  <r>
    <x v="6"/>
    <x v="1"/>
    <x v="6"/>
    <x v="9"/>
    <x v="8"/>
    <x v="1"/>
    <n v="0.34499999999999997"/>
  </r>
  <r>
    <x v="6"/>
    <x v="1"/>
    <x v="6"/>
    <x v="9"/>
    <x v="9"/>
    <x v="1"/>
    <n v="61.013999999999996"/>
  </r>
  <r>
    <x v="6"/>
    <x v="1"/>
    <x v="6"/>
    <x v="9"/>
    <x v="14"/>
    <x v="1"/>
    <n v="43.411000000000001"/>
  </r>
  <r>
    <x v="6"/>
    <x v="1"/>
    <x v="6"/>
    <x v="9"/>
    <x v="11"/>
    <x v="1"/>
    <n v="153.08600000000001"/>
  </r>
  <r>
    <x v="6"/>
    <x v="1"/>
    <x v="6"/>
    <x v="9"/>
    <x v="12"/>
    <x v="1"/>
    <n v="2.1586946338416697E-2"/>
  </r>
  <r>
    <x v="6"/>
    <x v="1"/>
    <x v="7"/>
    <x v="0"/>
    <x v="7"/>
    <x v="1"/>
    <n v="3.11"/>
  </r>
  <r>
    <x v="6"/>
    <x v="1"/>
    <x v="7"/>
    <x v="0"/>
    <x v="8"/>
    <x v="1"/>
    <n v="2.14"/>
  </r>
  <r>
    <x v="6"/>
    <x v="1"/>
    <x v="7"/>
    <x v="0"/>
    <x v="9"/>
    <x v="1"/>
    <n v="1.69"/>
  </r>
  <r>
    <x v="6"/>
    <x v="1"/>
    <x v="7"/>
    <x v="0"/>
    <x v="14"/>
    <x v="1"/>
    <n v="122.88225599999998"/>
  </r>
  <r>
    <x v="6"/>
    <x v="1"/>
    <x v="7"/>
    <x v="0"/>
    <x v="10"/>
    <x v="1"/>
    <n v="0.72"/>
  </r>
  <r>
    <x v="6"/>
    <x v="1"/>
    <x v="7"/>
    <x v="0"/>
    <x v="13"/>
    <x v="1"/>
    <n v="1.9920600000000004"/>
  </r>
  <r>
    <x v="6"/>
    <x v="1"/>
    <x v="7"/>
    <x v="0"/>
    <x v="11"/>
    <x v="1"/>
    <n v="6.3"/>
  </r>
  <r>
    <x v="6"/>
    <x v="1"/>
    <x v="7"/>
    <x v="0"/>
    <x v="12"/>
    <x v="1"/>
    <n v="0.05"/>
  </r>
  <r>
    <x v="6"/>
    <x v="1"/>
    <x v="7"/>
    <x v="1"/>
    <x v="7"/>
    <x v="1"/>
    <n v="1.02"/>
  </r>
  <r>
    <x v="6"/>
    <x v="1"/>
    <x v="7"/>
    <x v="1"/>
    <x v="8"/>
    <x v="1"/>
    <n v="0.09"/>
  </r>
  <r>
    <x v="6"/>
    <x v="1"/>
    <x v="7"/>
    <x v="1"/>
    <x v="9"/>
    <x v="1"/>
    <n v="25.332300000000004"/>
  </r>
  <r>
    <x v="6"/>
    <x v="1"/>
    <x v="7"/>
    <x v="1"/>
    <x v="14"/>
    <x v="1"/>
    <n v="45.518000000000008"/>
  </r>
  <r>
    <x v="6"/>
    <x v="1"/>
    <x v="7"/>
    <x v="1"/>
    <x v="10"/>
    <x v="1"/>
    <n v="0.49500000000000005"/>
  </r>
  <r>
    <x v="6"/>
    <x v="1"/>
    <x v="7"/>
    <x v="1"/>
    <x v="13"/>
    <x v="1"/>
    <n v="11.66"/>
  </r>
  <r>
    <x v="6"/>
    <x v="1"/>
    <x v="7"/>
    <x v="1"/>
    <x v="11"/>
    <x v="1"/>
    <n v="1.5289999999999999"/>
  </r>
  <r>
    <x v="6"/>
    <x v="1"/>
    <x v="7"/>
    <x v="1"/>
    <x v="12"/>
    <x v="1"/>
    <n v="0.37400000000000005"/>
  </r>
  <r>
    <x v="6"/>
    <x v="1"/>
    <x v="7"/>
    <x v="2"/>
    <x v="7"/>
    <x v="1"/>
    <n v="3.14"/>
  </r>
  <r>
    <x v="6"/>
    <x v="1"/>
    <x v="7"/>
    <x v="2"/>
    <x v="8"/>
    <x v="1"/>
    <n v="5.91"/>
  </r>
  <r>
    <x v="6"/>
    <x v="1"/>
    <x v="7"/>
    <x v="2"/>
    <x v="9"/>
    <x v="1"/>
    <n v="0.22"/>
  </r>
  <r>
    <x v="6"/>
    <x v="1"/>
    <x v="7"/>
    <x v="2"/>
    <x v="14"/>
    <x v="1"/>
    <n v="128.54849999999999"/>
  </r>
  <r>
    <x v="6"/>
    <x v="1"/>
    <x v="7"/>
    <x v="2"/>
    <x v="10"/>
    <x v="1"/>
    <n v="1.1399999999999999"/>
  </r>
  <r>
    <x v="6"/>
    <x v="1"/>
    <x v="7"/>
    <x v="2"/>
    <x v="13"/>
    <x v="1"/>
    <n v="1.9019999999999999"/>
  </r>
  <r>
    <x v="6"/>
    <x v="1"/>
    <x v="7"/>
    <x v="2"/>
    <x v="11"/>
    <x v="1"/>
    <n v="43.59"/>
  </r>
  <r>
    <x v="6"/>
    <x v="1"/>
    <x v="7"/>
    <x v="3"/>
    <x v="7"/>
    <x v="1"/>
    <n v="1.52"/>
  </r>
  <r>
    <x v="6"/>
    <x v="1"/>
    <x v="7"/>
    <x v="3"/>
    <x v="8"/>
    <x v="1"/>
    <n v="1.37"/>
  </r>
  <r>
    <x v="6"/>
    <x v="1"/>
    <x v="7"/>
    <x v="3"/>
    <x v="14"/>
    <x v="1"/>
    <n v="105.3"/>
  </r>
  <r>
    <x v="6"/>
    <x v="1"/>
    <x v="7"/>
    <x v="3"/>
    <x v="13"/>
    <x v="1"/>
    <n v="7.5400000000000009E-2"/>
  </r>
  <r>
    <x v="6"/>
    <x v="1"/>
    <x v="7"/>
    <x v="3"/>
    <x v="11"/>
    <x v="1"/>
    <n v="30.2"/>
  </r>
  <r>
    <x v="6"/>
    <x v="1"/>
    <x v="7"/>
    <x v="3"/>
    <x v="12"/>
    <x v="1"/>
    <n v="0.5"/>
  </r>
  <r>
    <x v="6"/>
    <x v="1"/>
    <x v="7"/>
    <x v="4"/>
    <x v="7"/>
    <x v="1"/>
    <n v="1.33"/>
  </r>
  <r>
    <x v="6"/>
    <x v="1"/>
    <x v="7"/>
    <x v="4"/>
    <x v="8"/>
    <x v="1"/>
    <n v="0.27"/>
  </r>
  <r>
    <x v="6"/>
    <x v="1"/>
    <x v="7"/>
    <x v="4"/>
    <x v="9"/>
    <x v="1"/>
    <n v="0.33"/>
  </r>
  <r>
    <x v="6"/>
    <x v="1"/>
    <x v="7"/>
    <x v="4"/>
    <x v="14"/>
    <x v="1"/>
    <n v="133.35"/>
  </r>
  <r>
    <x v="6"/>
    <x v="1"/>
    <x v="7"/>
    <x v="4"/>
    <x v="13"/>
    <x v="1"/>
    <n v="5.9312284815264267"/>
  </r>
  <r>
    <x v="6"/>
    <x v="1"/>
    <x v="7"/>
    <x v="4"/>
    <x v="11"/>
    <x v="1"/>
    <n v="0.03"/>
  </r>
  <r>
    <x v="6"/>
    <x v="1"/>
    <x v="7"/>
    <x v="5"/>
    <x v="7"/>
    <x v="1"/>
    <n v="4.4000000000000004"/>
  </r>
  <r>
    <x v="6"/>
    <x v="1"/>
    <x v="7"/>
    <x v="5"/>
    <x v="8"/>
    <x v="1"/>
    <n v="0.02"/>
  </r>
  <r>
    <x v="6"/>
    <x v="1"/>
    <x v="7"/>
    <x v="5"/>
    <x v="14"/>
    <x v="1"/>
    <n v="75.430000000000007"/>
  </r>
  <r>
    <x v="6"/>
    <x v="1"/>
    <x v="7"/>
    <x v="5"/>
    <x v="13"/>
    <x v="1"/>
    <n v="0.03"/>
  </r>
  <r>
    <x v="6"/>
    <x v="1"/>
    <x v="7"/>
    <x v="5"/>
    <x v="11"/>
    <x v="1"/>
    <n v="7.9039999999999999"/>
  </r>
  <r>
    <x v="6"/>
    <x v="1"/>
    <x v="7"/>
    <x v="6"/>
    <x v="7"/>
    <x v="1"/>
    <n v="2.2749999999999999"/>
  </r>
  <r>
    <x v="6"/>
    <x v="1"/>
    <x v="7"/>
    <x v="6"/>
    <x v="8"/>
    <x v="1"/>
    <n v="0.73899999999999999"/>
  </r>
  <r>
    <x v="6"/>
    <x v="1"/>
    <x v="7"/>
    <x v="6"/>
    <x v="9"/>
    <x v="1"/>
    <n v="17.821888888899998"/>
  </r>
  <r>
    <x v="6"/>
    <x v="1"/>
    <x v="7"/>
    <x v="6"/>
    <x v="14"/>
    <x v="1"/>
    <n v="76.58"/>
  </r>
  <r>
    <x v="6"/>
    <x v="1"/>
    <x v="7"/>
    <x v="6"/>
    <x v="13"/>
    <x v="1"/>
    <n v="0.04"/>
  </r>
  <r>
    <x v="6"/>
    <x v="1"/>
    <x v="7"/>
    <x v="6"/>
    <x v="11"/>
    <x v="1"/>
    <n v="100.051"/>
  </r>
  <r>
    <x v="6"/>
    <x v="1"/>
    <x v="7"/>
    <x v="6"/>
    <x v="12"/>
    <x v="1"/>
    <n v="0.56133316626989116"/>
  </r>
  <r>
    <x v="6"/>
    <x v="1"/>
    <x v="7"/>
    <x v="7"/>
    <x v="7"/>
    <x v="1"/>
    <n v="1.954"/>
  </r>
  <r>
    <x v="6"/>
    <x v="1"/>
    <x v="7"/>
    <x v="7"/>
    <x v="9"/>
    <x v="1"/>
    <n v="8.3934999999999995"/>
  </r>
  <r>
    <x v="6"/>
    <x v="1"/>
    <x v="7"/>
    <x v="7"/>
    <x v="14"/>
    <x v="1"/>
    <n v="101.024"/>
  </r>
  <r>
    <x v="6"/>
    <x v="1"/>
    <x v="7"/>
    <x v="7"/>
    <x v="13"/>
    <x v="1"/>
    <n v="1.4663148852619954"/>
  </r>
  <r>
    <x v="6"/>
    <x v="1"/>
    <x v="7"/>
    <x v="7"/>
    <x v="11"/>
    <x v="1"/>
    <n v="330.79899999999998"/>
  </r>
  <r>
    <x v="6"/>
    <x v="1"/>
    <x v="7"/>
    <x v="8"/>
    <x v="7"/>
    <x v="1"/>
    <n v="3.476"/>
  </r>
  <r>
    <x v="6"/>
    <x v="1"/>
    <x v="7"/>
    <x v="8"/>
    <x v="8"/>
    <x v="1"/>
    <n v="0.17799999999999999"/>
  </r>
  <r>
    <x v="6"/>
    <x v="1"/>
    <x v="7"/>
    <x v="8"/>
    <x v="9"/>
    <x v="1"/>
    <n v="68.902000000000001"/>
  </r>
  <r>
    <x v="6"/>
    <x v="1"/>
    <x v="7"/>
    <x v="8"/>
    <x v="14"/>
    <x v="1"/>
    <n v="62.344000000000001"/>
  </r>
  <r>
    <x v="6"/>
    <x v="1"/>
    <x v="7"/>
    <x v="8"/>
    <x v="10"/>
    <x v="1"/>
    <n v="0.02"/>
  </r>
  <r>
    <x v="6"/>
    <x v="1"/>
    <x v="7"/>
    <x v="8"/>
    <x v="13"/>
    <x v="1"/>
    <n v="3.5059999999999998"/>
  </r>
  <r>
    <x v="6"/>
    <x v="1"/>
    <x v="7"/>
    <x v="8"/>
    <x v="11"/>
    <x v="1"/>
    <n v="30.149000000000001"/>
  </r>
  <r>
    <x v="6"/>
    <x v="1"/>
    <x v="7"/>
    <x v="8"/>
    <x v="12"/>
    <x v="1"/>
    <n v="0.02"/>
  </r>
  <r>
    <x v="6"/>
    <x v="1"/>
    <x v="7"/>
    <x v="9"/>
    <x v="7"/>
    <x v="1"/>
    <n v="1.851"/>
  </r>
  <r>
    <x v="6"/>
    <x v="1"/>
    <x v="7"/>
    <x v="9"/>
    <x v="8"/>
    <x v="1"/>
    <n v="0.6"/>
  </r>
  <r>
    <x v="6"/>
    <x v="1"/>
    <x v="7"/>
    <x v="9"/>
    <x v="9"/>
    <x v="1"/>
    <n v="16.454000000000001"/>
  </r>
  <r>
    <x v="6"/>
    <x v="1"/>
    <x v="7"/>
    <x v="9"/>
    <x v="14"/>
    <x v="1"/>
    <n v="23.63"/>
  </r>
  <r>
    <x v="6"/>
    <x v="1"/>
    <x v="7"/>
    <x v="9"/>
    <x v="11"/>
    <x v="1"/>
    <n v="84.080600000000004"/>
  </r>
  <r>
    <x v="6"/>
    <x v="1"/>
    <x v="7"/>
    <x v="9"/>
    <x v="12"/>
    <x v="1"/>
    <n v="4.7818810231819518E-2"/>
  </r>
  <r>
    <x v="6"/>
    <x v="1"/>
    <x v="8"/>
    <x v="0"/>
    <x v="7"/>
    <x v="1"/>
    <n v="2.1"/>
  </r>
  <r>
    <x v="6"/>
    <x v="1"/>
    <x v="8"/>
    <x v="0"/>
    <x v="8"/>
    <x v="1"/>
    <n v="3.66"/>
  </r>
  <r>
    <x v="6"/>
    <x v="1"/>
    <x v="8"/>
    <x v="0"/>
    <x v="9"/>
    <x v="1"/>
    <n v="0.96"/>
  </r>
  <r>
    <x v="6"/>
    <x v="1"/>
    <x v="8"/>
    <x v="0"/>
    <x v="14"/>
    <x v="1"/>
    <n v="155.800512"/>
  </r>
  <r>
    <x v="6"/>
    <x v="1"/>
    <x v="8"/>
    <x v="0"/>
    <x v="13"/>
    <x v="1"/>
    <n v="1.3923000000000003"/>
  </r>
  <r>
    <x v="6"/>
    <x v="1"/>
    <x v="8"/>
    <x v="0"/>
    <x v="11"/>
    <x v="1"/>
    <n v="9.6999999999999993"/>
  </r>
  <r>
    <x v="6"/>
    <x v="1"/>
    <x v="8"/>
    <x v="1"/>
    <x v="7"/>
    <x v="1"/>
    <n v="1.75"/>
  </r>
  <r>
    <x v="6"/>
    <x v="1"/>
    <x v="8"/>
    <x v="1"/>
    <x v="9"/>
    <x v="1"/>
    <n v="9.5128000000000004"/>
  </r>
  <r>
    <x v="6"/>
    <x v="1"/>
    <x v="8"/>
    <x v="1"/>
    <x v="14"/>
    <x v="1"/>
    <n v="90.486000000000018"/>
  </r>
  <r>
    <x v="6"/>
    <x v="1"/>
    <x v="8"/>
    <x v="1"/>
    <x v="13"/>
    <x v="1"/>
    <n v="3.6"/>
  </r>
  <r>
    <x v="6"/>
    <x v="1"/>
    <x v="8"/>
    <x v="1"/>
    <x v="11"/>
    <x v="1"/>
    <n v="22.704000000000004"/>
  </r>
  <r>
    <x v="6"/>
    <x v="1"/>
    <x v="8"/>
    <x v="1"/>
    <x v="12"/>
    <x v="1"/>
    <n v="0.25300000000000006"/>
  </r>
  <r>
    <x v="6"/>
    <x v="1"/>
    <x v="8"/>
    <x v="2"/>
    <x v="7"/>
    <x v="1"/>
    <n v="3.04"/>
  </r>
  <r>
    <x v="6"/>
    <x v="1"/>
    <x v="8"/>
    <x v="2"/>
    <x v="8"/>
    <x v="1"/>
    <n v="5.33"/>
  </r>
  <r>
    <x v="6"/>
    <x v="1"/>
    <x v="8"/>
    <x v="2"/>
    <x v="9"/>
    <x v="1"/>
    <n v="27.6"/>
  </r>
  <r>
    <x v="6"/>
    <x v="1"/>
    <x v="8"/>
    <x v="2"/>
    <x v="14"/>
    <x v="1"/>
    <n v="186.13410000000002"/>
  </r>
  <r>
    <x v="6"/>
    <x v="1"/>
    <x v="8"/>
    <x v="2"/>
    <x v="10"/>
    <x v="1"/>
    <n v="0.68400000000000005"/>
  </r>
  <r>
    <x v="6"/>
    <x v="1"/>
    <x v="8"/>
    <x v="2"/>
    <x v="13"/>
    <x v="1"/>
    <n v="1.1412"/>
  </r>
  <r>
    <x v="6"/>
    <x v="1"/>
    <x v="8"/>
    <x v="2"/>
    <x v="11"/>
    <x v="1"/>
    <n v="86.04"/>
  </r>
  <r>
    <x v="6"/>
    <x v="1"/>
    <x v="8"/>
    <x v="3"/>
    <x v="7"/>
    <x v="1"/>
    <n v="1.24"/>
  </r>
  <r>
    <x v="6"/>
    <x v="1"/>
    <x v="8"/>
    <x v="3"/>
    <x v="8"/>
    <x v="1"/>
    <n v="2.93"/>
  </r>
  <r>
    <x v="6"/>
    <x v="1"/>
    <x v="8"/>
    <x v="3"/>
    <x v="14"/>
    <x v="1"/>
    <n v="134.74"/>
  </r>
  <r>
    <x v="6"/>
    <x v="1"/>
    <x v="8"/>
    <x v="3"/>
    <x v="13"/>
    <x v="1"/>
    <n v="1.2441"/>
  </r>
  <r>
    <x v="6"/>
    <x v="1"/>
    <x v="8"/>
    <x v="4"/>
    <x v="7"/>
    <x v="1"/>
    <n v="2.21"/>
  </r>
  <r>
    <x v="6"/>
    <x v="1"/>
    <x v="8"/>
    <x v="4"/>
    <x v="9"/>
    <x v="1"/>
    <n v="2.2000000000000002"/>
  </r>
  <r>
    <x v="6"/>
    <x v="1"/>
    <x v="8"/>
    <x v="4"/>
    <x v="14"/>
    <x v="1"/>
    <n v="140.88999999999999"/>
  </r>
  <r>
    <x v="6"/>
    <x v="1"/>
    <x v="8"/>
    <x v="5"/>
    <x v="7"/>
    <x v="1"/>
    <n v="0.5"/>
  </r>
  <r>
    <x v="6"/>
    <x v="1"/>
    <x v="8"/>
    <x v="5"/>
    <x v="14"/>
    <x v="1"/>
    <n v="0.76"/>
  </r>
  <r>
    <x v="6"/>
    <x v="1"/>
    <x v="8"/>
    <x v="5"/>
    <x v="10"/>
    <x v="1"/>
    <n v="10"/>
  </r>
  <r>
    <x v="6"/>
    <x v="1"/>
    <x v="8"/>
    <x v="6"/>
    <x v="7"/>
    <x v="1"/>
    <n v="4.9450000000000003"/>
  </r>
  <r>
    <x v="6"/>
    <x v="1"/>
    <x v="8"/>
    <x v="6"/>
    <x v="8"/>
    <x v="1"/>
    <n v="1.0620000000000001"/>
  </r>
  <r>
    <x v="6"/>
    <x v="1"/>
    <x v="8"/>
    <x v="6"/>
    <x v="9"/>
    <x v="1"/>
    <n v="23.742999999999999"/>
  </r>
  <r>
    <x v="6"/>
    <x v="1"/>
    <x v="8"/>
    <x v="6"/>
    <x v="14"/>
    <x v="1"/>
    <n v="62.51"/>
  </r>
  <r>
    <x v="6"/>
    <x v="1"/>
    <x v="8"/>
    <x v="6"/>
    <x v="13"/>
    <x v="1"/>
    <n v="0.53643641165304945"/>
  </r>
  <r>
    <x v="6"/>
    <x v="1"/>
    <x v="8"/>
    <x v="6"/>
    <x v="11"/>
    <x v="1"/>
    <n v="7.0000000000000007E-2"/>
  </r>
  <r>
    <x v="6"/>
    <x v="1"/>
    <x v="8"/>
    <x v="6"/>
    <x v="12"/>
    <x v="1"/>
    <n v="0.52278209402294051"/>
  </r>
  <r>
    <x v="6"/>
    <x v="1"/>
    <x v="8"/>
    <x v="7"/>
    <x v="7"/>
    <x v="1"/>
    <n v="2.5649999999999999"/>
  </r>
  <r>
    <x v="6"/>
    <x v="1"/>
    <x v="8"/>
    <x v="7"/>
    <x v="9"/>
    <x v="1"/>
    <n v="2.3315000000000001"/>
  </r>
  <r>
    <x v="6"/>
    <x v="1"/>
    <x v="8"/>
    <x v="7"/>
    <x v="14"/>
    <x v="1"/>
    <n v="55.25"/>
  </r>
  <r>
    <x v="6"/>
    <x v="1"/>
    <x v="8"/>
    <x v="7"/>
    <x v="13"/>
    <x v="1"/>
    <n v="1.9619886703293576"/>
  </r>
  <r>
    <x v="6"/>
    <x v="1"/>
    <x v="8"/>
    <x v="7"/>
    <x v="11"/>
    <x v="1"/>
    <n v="102.03"/>
  </r>
  <r>
    <x v="6"/>
    <x v="1"/>
    <x v="8"/>
    <x v="8"/>
    <x v="7"/>
    <x v="1"/>
    <n v="1.62"/>
  </r>
  <r>
    <x v="6"/>
    <x v="1"/>
    <x v="8"/>
    <x v="8"/>
    <x v="8"/>
    <x v="1"/>
    <n v="0.105"/>
  </r>
  <r>
    <x v="6"/>
    <x v="1"/>
    <x v="8"/>
    <x v="8"/>
    <x v="9"/>
    <x v="1"/>
    <n v="65.641499999999994"/>
  </r>
  <r>
    <x v="6"/>
    <x v="1"/>
    <x v="8"/>
    <x v="8"/>
    <x v="14"/>
    <x v="1"/>
    <n v="18.395"/>
  </r>
  <r>
    <x v="6"/>
    <x v="1"/>
    <x v="8"/>
    <x v="8"/>
    <x v="13"/>
    <x v="1"/>
    <n v="2.948"/>
  </r>
  <r>
    <x v="6"/>
    <x v="1"/>
    <x v="8"/>
    <x v="8"/>
    <x v="11"/>
    <x v="1"/>
    <n v="44.064999999999998"/>
  </r>
  <r>
    <x v="6"/>
    <x v="1"/>
    <x v="8"/>
    <x v="9"/>
    <x v="7"/>
    <x v="1"/>
    <n v="1.9530000000000001"/>
  </r>
  <r>
    <x v="6"/>
    <x v="1"/>
    <x v="8"/>
    <x v="9"/>
    <x v="8"/>
    <x v="1"/>
    <n v="0.41099999999999998"/>
  </r>
  <r>
    <x v="6"/>
    <x v="1"/>
    <x v="8"/>
    <x v="9"/>
    <x v="9"/>
    <x v="1"/>
    <n v="19.363"/>
  </r>
  <r>
    <x v="6"/>
    <x v="1"/>
    <x v="8"/>
    <x v="9"/>
    <x v="14"/>
    <x v="1"/>
    <n v="51.268999999999998"/>
  </r>
  <r>
    <x v="6"/>
    <x v="1"/>
    <x v="8"/>
    <x v="9"/>
    <x v="11"/>
    <x v="1"/>
    <n v="7.04"/>
  </r>
  <r>
    <x v="6"/>
    <x v="1"/>
    <x v="8"/>
    <x v="9"/>
    <x v="12"/>
    <x v="1"/>
    <n v="0.13100000000000001"/>
  </r>
  <r>
    <x v="6"/>
    <x v="1"/>
    <x v="9"/>
    <x v="0"/>
    <x v="7"/>
    <x v="1"/>
    <n v="2.71"/>
  </r>
  <r>
    <x v="6"/>
    <x v="1"/>
    <x v="9"/>
    <x v="0"/>
    <x v="8"/>
    <x v="1"/>
    <n v="3.2"/>
  </r>
  <r>
    <x v="6"/>
    <x v="1"/>
    <x v="9"/>
    <x v="0"/>
    <x v="9"/>
    <x v="1"/>
    <n v="0.18"/>
  </r>
  <r>
    <x v="6"/>
    <x v="1"/>
    <x v="9"/>
    <x v="0"/>
    <x v="14"/>
    <x v="1"/>
    <n v="60.729983999999995"/>
  </r>
  <r>
    <x v="6"/>
    <x v="1"/>
    <x v="9"/>
    <x v="0"/>
    <x v="13"/>
    <x v="1"/>
    <n v="22.683780000000002"/>
  </r>
  <r>
    <x v="6"/>
    <x v="1"/>
    <x v="9"/>
    <x v="0"/>
    <x v="11"/>
    <x v="1"/>
    <n v="7"/>
  </r>
  <r>
    <x v="6"/>
    <x v="1"/>
    <x v="9"/>
    <x v="1"/>
    <x v="7"/>
    <x v="1"/>
    <n v="0.95"/>
  </r>
  <r>
    <x v="6"/>
    <x v="1"/>
    <x v="9"/>
    <x v="1"/>
    <x v="14"/>
    <x v="1"/>
    <n v="161.24900000000002"/>
  </r>
  <r>
    <x v="6"/>
    <x v="1"/>
    <x v="9"/>
    <x v="1"/>
    <x v="11"/>
    <x v="1"/>
    <n v="1.0230000000000001"/>
  </r>
  <r>
    <x v="6"/>
    <x v="1"/>
    <x v="9"/>
    <x v="1"/>
    <x v="12"/>
    <x v="1"/>
    <n v="8.8000000000000009E-2"/>
  </r>
  <r>
    <x v="6"/>
    <x v="1"/>
    <x v="9"/>
    <x v="2"/>
    <x v="7"/>
    <x v="1"/>
    <n v="3.5"/>
  </r>
  <r>
    <x v="6"/>
    <x v="1"/>
    <x v="9"/>
    <x v="2"/>
    <x v="8"/>
    <x v="1"/>
    <n v="4.99"/>
  </r>
  <r>
    <x v="6"/>
    <x v="1"/>
    <x v="9"/>
    <x v="2"/>
    <x v="9"/>
    <x v="1"/>
    <n v="0.1"/>
  </r>
  <r>
    <x v="6"/>
    <x v="1"/>
    <x v="9"/>
    <x v="2"/>
    <x v="14"/>
    <x v="1"/>
    <n v="121.67280000000001"/>
  </r>
  <r>
    <x v="6"/>
    <x v="1"/>
    <x v="9"/>
    <x v="2"/>
    <x v="10"/>
    <x v="1"/>
    <n v="0.627"/>
  </r>
  <r>
    <x v="6"/>
    <x v="1"/>
    <x v="9"/>
    <x v="2"/>
    <x v="11"/>
    <x v="1"/>
    <n v="2.75"/>
  </r>
  <r>
    <x v="6"/>
    <x v="1"/>
    <x v="9"/>
    <x v="3"/>
    <x v="7"/>
    <x v="1"/>
    <n v="3.35"/>
  </r>
  <r>
    <x v="6"/>
    <x v="1"/>
    <x v="9"/>
    <x v="3"/>
    <x v="8"/>
    <x v="1"/>
    <n v="0.31"/>
  </r>
  <r>
    <x v="6"/>
    <x v="1"/>
    <x v="9"/>
    <x v="3"/>
    <x v="14"/>
    <x v="1"/>
    <n v="129.4"/>
  </r>
  <r>
    <x v="6"/>
    <x v="1"/>
    <x v="9"/>
    <x v="3"/>
    <x v="13"/>
    <x v="1"/>
    <n v="39.811199999999999"/>
  </r>
  <r>
    <x v="6"/>
    <x v="1"/>
    <x v="9"/>
    <x v="4"/>
    <x v="7"/>
    <x v="1"/>
    <n v="0.86"/>
  </r>
  <r>
    <x v="6"/>
    <x v="1"/>
    <x v="9"/>
    <x v="4"/>
    <x v="8"/>
    <x v="1"/>
    <n v="0.35"/>
  </r>
  <r>
    <x v="6"/>
    <x v="1"/>
    <x v="9"/>
    <x v="4"/>
    <x v="9"/>
    <x v="1"/>
    <n v="1.84"/>
  </r>
  <r>
    <x v="6"/>
    <x v="1"/>
    <x v="9"/>
    <x v="4"/>
    <x v="14"/>
    <x v="1"/>
    <n v="142.81"/>
  </r>
  <r>
    <x v="6"/>
    <x v="1"/>
    <x v="9"/>
    <x v="5"/>
    <x v="7"/>
    <x v="1"/>
    <n v="0.76"/>
  </r>
  <r>
    <x v="6"/>
    <x v="1"/>
    <x v="9"/>
    <x v="5"/>
    <x v="8"/>
    <x v="1"/>
    <n v="0.01"/>
  </r>
  <r>
    <x v="6"/>
    <x v="1"/>
    <x v="9"/>
    <x v="5"/>
    <x v="14"/>
    <x v="1"/>
    <n v="1.19"/>
  </r>
  <r>
    <x v="6"/>
    <x v="1"/>
    <x v="9"/>
    <x v="5"/>
    <x v="10"/>
    <x v="1"/>
    <n v="3"/>
  </r>
  <r>
    <x v="6"/>
    <x v="1"/>
    <x v="9"/>
    <x v="5"/>
    <x v="13"/>
    <x v="1"/>
    <n v="0.5"/>
  </r>
  <r>
    <x v="6"/>
    <x v="1"/>
    <x v="9"/>
    <x v="6"/>
    <x v="7"/>
    <x v="1"/>
    <n v="6.4493224060684025"/>
  </r>
  <r>
    <x v="6"/>
    <x v="1"/>
    <x v="9"/>
    <x v="6"/>
    <x v="8"/>
    <x v="1"/>
    <n v="0.32400000000000001"/>
  </r>
  <r>
    <x v="6"/>
    <x v="1"/>
    <x v="9"/>
    <x v="6"/>
    <x v="9"/>
    <x v="1"/>
    <n v="1.8762858536585365"/>
  </r>
  <r>
    <x v="6"/>
    <x v="1"/>
    <x v="9"/>
    <x v="6"/>
    <x v="14"/>
    <x v="1"/>
    <n v="49.98"/>
  </r>
  <r>
    <x v="6"/>
    <x v="1"/>
    <x v="9"/>
    <x v="6"/>
    <x v="13"/>
    <x v="1"/>
    <n v="6.0431238640744613"/>
  </r>
  <r>
    <x v="6"/>
    <x v="1"/>
    <x v="9"/>
    <x v="6"/>
    <x v="11"/>
    <x v="1"/>
    <n v="1.8"/>
  </r>
  <r>
    <x v="6"/>
    <x v="1"/>
    <x v="9"/>
    <x v="6"/>
    <x v="12"/>
    <x v="1"/>
    <n v="4.0503142611209471E-2"/>
  </r>
  <r>
    <x v="6"/>
    <x v="1"/>
    <x v="9"/>
    <x v="7"/>
    <x v="7"/>
    <x v="1"/>
    <n v="3.9890000000000003"/>
  </r>
  <r>
    <x v="6"/>
    <x v="1"/>
    <x v="9"/>
    <x v="7"/>
    <x v="9"/>
    <x v="1"/>
    <n v="1.7999999999999999E-2"/>
  </r>
  <r>
    <x v="6"/>
    <x v="1"/>
    <x v="9"/>
    <x v="7"/>
    <x v="14"/>
    <x v="1"/>
    <n v="82.275000000000006"/>
  </r>
  <r>
    <x v="6"/>
    <x v="1"/>
    <x v="9"/>
    <x v="7"/>
    <x v="13"/>
    <x v="1"/>
    <n v="3.5031205518449582"/>
  </r>
  <r>
    <x v="6"/>
    <x v="1"/>
    <x v="9"/>
    <x v="7"/>
    <x v="11"/>
    <x v="1"/>
    <n v="2.3199999999999998"/>
  </r>
  <r>
    <x v="6"/>
    <x v="1"/>
    <x v="9"/>
    <x v="8"/>
    <x v="7"/>
    <x v="1"/>
    <n v="1.0859999999999999"/>
  </r>
  <r>
    <x v="6"/>
    <x v="1"/>
    <x v="9"/>
    <x v="8"/>
    <x v="8"/>
    <x v="1"/>
    <n v="0.13700000000000001"/>
  </r>
  <r>
    <x v="6"/>
    <x v="1"/>
    <x v="9"/>
    <x v="8"/>
    <x v="14"/>
    <x v="1"/>
    <n v="51.902000000000001"/>
  </r>
  <r>
    <x v="6"/>
    <x v="1"/>
    <x v="9"/>
    <x v="8"/>
    <x v="13"/>
    <x v="1"/>
    <n v="4.970977575479183"/>
  </r>
  <r>
    <x v="6"/>
    <x v="1"/>
    <x v="9"/>
    <x v="8"/>
    <x v="11"/>
    <x v="1"/>
    <n v="2.323"/>
  </r>
  <r>
    <x v="6"/>
    <x v="1"/>
    <x v="9"/>
    <x v="9"/>
    <x v="7"/>
    <x v="1"/>
    <n v="1.9410000000000001"/>
  </r>
  <r>
    <x v="6"/>
    <x v="1"/>
    <x v="9"/>
    <x v="9"/>
    <x v="8"/>
    <x v="1"/>
    <n v="0.72899999999999998"/>
  </r>
  <r>
    <x v="6"/>
    <x v="1"/>
    <x v="9"/>
    <x v="9"/>
    <x v="9"/>
    <x v="1"/>
    <n v="0.02"/>
  </r>
  <r>
    <x v="6"/>
    <x v="1"/>
    <x v="9"/>
    <x v="9"/>
    <x v="14"/>
    <x v="1"/>
    <n v="12"/>
  </r>
  <r>
    <x v="6"/>
    <x v="1"/>
    <x v="9"/>
    <x v="9"/>
    <x v="12"/>
    <x v="1"/>
    <n v="4.1000000000000002E-2"/>
  </r>
  <r>
    <x v="6"/>
    <x v="1"/>
    <x v="10"/>
    <x v="0"/>
    <x v="7"/>
    <x v="1"/>
    <n v="3.73"/>
  </r>
  <r>
    <x v="6"/>
    <x v="1"/>
    <x v="10"/>
    <x v="0"/>
    <x v="14"/>
    <x v="1"/>
    <n v="186.388272"/>
  </r>
  <r>
    <x v="6"/>
    <x v="1"/>
    <x v="10"/>
    <x v="0"/>
    <x v="13"/>
    <x v="1"/>
    <n v="0.44982"/>
  </r>
  <r>
    <x v="6"/>
    <x v="1"/>
    <x v="10"/>
    <x v="0"/>
    <x v="12"/>
    <x v="1"/>
    <n v="0.01"/>
  </r>
  <r>
    <x v="6"/>
    <x v="1"/>
    <x v="10"/>
    <x v="1"/>
    <x v="7"/>
    <x v="1"/>
    <n v="2.2599999999999998"/>
  </r>
  <r>
    <x v="6"/>
    <x v="1"/>
    <x v="10"/>
    <x v="1"/>
    <x v="8"/>
    <x v="1"/>
    <n v="1.96"/>
  </r>
  <r>
    <x v="6"/>
    <x v="1"/>
    <x v="10"/>
    <x v="1"/>
    <x v="14"/>
    <x v="1"/>
    <n v="90.442000000000007"/>
  </r>
  <r>
    <x v="6"/>
    <x v="1"/>
    <x v="10"/>
    <x v="1"/>
    <x v="10"/>
    <x v="1"/>
    <n v="0.26400000000000001"/>
  </r>
  <r>
    <x v="6"/>
    <x v="1"/>
    <x v="10"/>
    <x v="1"/>
    <x v="12"/>
    <x v="1"/>
    <n v="0.16500000000000001"/>
  </r>
  <r>
    <x v="6"/>
    <x v="1"/>
    <x v="10"/>
    <x v="2"/>
    <x v="7"/>
    <x v="1"/>
    <n v="4.4800000000000004"/>
  </r>
  <r>
    <x v="6"/>
    <x v="1"/>
    <x v="10"/>
    <x v="2"/>
    <x v="8"/>
    <x v="1"/>
    <n v="4.16"/>
  </r>
  <r>
    <x v="6"/>
    <x v="1"/>
    <x v="10"/>
    <x v="2"/>
    <x v="14"/>
    <x v="1"/>
    <n v="227.38830000000002"/>
  </r>
  <r>
    <x v="6"/>
    <x v="1"/>
    <x v="10"/>
    <x v="2"/>
    <x v="10"/>
    <x v="1"/>
    <n v="2.09"/>
  </r>
  <r>
    <x v="6"/>
    <x v="1"/>
    <x v="10"/>
    <x v="2"/>
    <x v="13"/>
    <x v="1"/>
    <n v="0.69740000000000002"/>
  </r>
  <r>
    <x v="6"/>
    <x v="1"/>
    <x v="10"/>
    <x v="3"/>
    <x v="7"/>
    <x v="1"/>
    <n v="0.93"/>
  </r>
  <r>
    <x v="6"/>
    <x v="1"/>
    <x v="10"/>
    <x v="3"/>
    <x v="8"/>
    <x v="1"/>
    <n v="0.36"/>
  </r>
  <r>
    <x v="6"/>
    <x v="1"/>
    <x v="10"/>
    <x v="3"/>
    <x v="14"/>
    <x v="1"/>
    <n v="24.75"/>
  </r>
  <r>
    <x v="6"/>
    <x v="1"/>
    <x v="10"/>
    <x v="3"/>
    <x v="13"/>
    <x v="1"/>
    <n v="0.22619999999999998"/>
  </r>
  <r>
    <x v="6"/>
    <x v="1"/>
    <x v="10"/>
    <x v="4"/>
    <x v="7"/>
    <x v="1"/>
    <n v="0.46"/>
  </r>
  <r>
    <x v="6"/>
    <x v="1"/>
    <x v="10"/>
    <x v="4"/>
    <x v="8"/>
    <x v="1"/>
    <n v="1.8"/>
  </r>
  <r>
    <x v="6"/>
    <x v="1"/>
    <x v="10"/>
    <x v="4"/>
    <x v="14"/>
    <x v="1"/>
    <n v="58.71"/>
  </r>
  <r>
    <x v="6"/>
    <x v="1"/>
    <x v="10"/>
    <x v="4"/>
    <x v="13"/>
    <x v="1"/>
    <n v="1.1820241813718146"/>
  </r>
  <r>
    <x v="6"/>
    <x v="1"/>
    <x v="10"/>
    <x v="5"/>
    <x v="7"/>
    <x v="1"/>
    <n v="2.56"/>
  </r>
  <r>
    <x v="6"/>
    <x v="1"/>
    <x v="10"/>
    <x v="5"/>
    <x v="14"/>
    <x v="1"/>
    <n v="75.150000000000006"/>
  </r>
  <r>
    <x v="6"/>
    <x v="1"/>
    <x v="10"/>
    <x v="6"/>
    <x v="7"/>
    <x v="1"/>
    <n v="5.2008504643639784"/>
  </r>
  <r>
    <x v="6"/>
    <x v="1"/>
    <x v="10"/>
    <x v="6"/>
    <x v="8"/>
    <x v="1"/>
    <n v="0.16200000000000001"/>
  </r>
  <r>
    <x v="6"/>
    <x v="1"/>
    <x v="10"/>
    <x v="6"/>
    <x v="9"/>
    <x v="1"/>
    <n v="2.4E-2"/>
  </r>
  <r>
    <x v="6"/>
    <x v="1"/>
    <x v="10"/>
    <x v="6"/>
    <x v="14"/>
    <x v="1"/>
    <n v="74.52"/>
  </r>
  <r>
    <x v="6"/>
    <x v="1"/>
    <x v="10"/>
    <x v="6"/>
    <x v="11"/>
    <x v="1"/>
    <n v="0.6"/>
  </r>
  <r>
    <x v="6"/>
    <x v="1"/>
    <x v="10"/>
    <x v="6"/>
    <x v="12"/>
    <x v="1"/>
    <n v="0.37380990392151181"/>
  </r>
  <r>
    <x v="6"/>
    <x v="1"/>
    <x v="10"/>
    <x v="7"/>
    <x v="7"/>
    <x v="1"/>
    <n v="2.7920000000000003"/>
  </r>
  <r>
    <x v="6"/>
    <x v="1"/>
    <x v="10"/>
    <x v="7"/>
    <x v="9"/>
    <x v="1"/>
    <n v="1.7999999999999999E-2"/>
  </r>
  <r>
    <x v="6"/>
    <x v="1"/>
    <x v="10"/>
    <x v="7"/>
    <x v="14"/>
    <x v="1"/>
    <n v="66.171000000000006"/>
  </r>
  <r>
    <x v="6"/>
    <x v="1"/>
    <x v="10"/>
    <x v="7"/>
    <x v="10"/>
    <x v="1"/>
    <n v="3.7252375677724006"/>
  </r>
  <r>
    <x v="6"/>
    <x v="1"/>
    <x v="10"/>
    <x v="7"/>
    <x v="13"/>
    <x v="1"/>
    <n v="2.7566676645710673"/>
  </r>
  <r>
    <x v="6"/>
    <x v="1"/>
    <x v="10"/>
    <x v="8"/>
    <x v="7"/>
    <x v="1"/>
    <n v="5.16"/>
  </r>
  <r>
    <x v="6"/>
    <x v="1"/>
    <x v="10"/>
    <x v="8"/>
    <x v="8"/>
    <x v="1"/>
    <n v="0.69399999999999995"/>
  </r>
  <r>
    <x v="6"/>
    <x v="1"/>
    <x v="10"/>
    <x v="8"/>
    <x v="14"/>
    <x v="1"/>
    <n v="12.983000000000001"/>
  </r>
  <r>
    <x v="6"/>
    <x v="1"/>
    <x v="10"/>
    <x v="8"/>
    <x v="10"/>
    <x v="1"/>
    <n v="2"/>
  </r>
  <r>
    <x v="6"/>
    <x v="1"/>
    <x v="10"/>
    <x v="8"/>
    <x v="13"/>
    <x v="1"/>
    <n v="8.168625734006385"/>
  </r>
  <r>
    <x v="6"/>
    <x v="1"/>
    <x v="10"/>
    <x v="8"/>
    <x v="11"/>
    <x v="1"/>
    <n v="14.82"/>
  </r>
  <r>
    <x v="6"/>
    <x v="1"/>
    <x v="10"/>
    <x v="8"/>
    <x v="12"/>
    <x v="1"/>
    <n v="0.02"/>
  </r>
  <r>
    <x v="6"/>
    <x v="1"/>
    <x v="10"/>
    <x v="9"/>
    <x v="7"/>
    <x v="1"/>
    <n v="2.5419999999999998"/>
  </r>
  <r>
    <x v="6"/>
    <x v="1"/>
    <x v="10"/>
    <x v="9"/>
    <x v="8"/>
    <x v="1"/>
    <n v="1.4630000000000001"/>
  </r>
  <r>
    <x v="6"/>
    <x v="1"/>
    <x v="10"/>
    <x v="9"/>
    <x v="14"/>
    <x v="1"/>
    <n v="11.25"/>
  </r>
  <r>
    <x v="6"/>
    <x v="1"/>
    <x v="10"/>
    <x v="9"/>
    <x v="12"/>
    <x v="1"/>
    <n v="4.2971890938698368E-2"/>
  </r>
  <r>
    <x v="6"/>
    <x v="1"/>
    <x v="11"/>
    <x v="0"/>
    <x v="7"/>
    <x v="1"/>
    <n v="1.92"/>
  </r>
  <r>
    <x v="6"/>
    <x v="1"/>
    <x v="11"/>
    <x v="0"/>
    <x v="14"/>
    <x v="1"/>
    <n v="35.762831999999996"/>
  </r>
  <r>
    <x v="6"/>
    <x v="1"/>
    <x v="11"/>
    <x v="0"/>
    <x v="13"/>
    <x v="1"/>
    <n v="4.1768999999999998"/>
  </r>
  <r>
    <x v="6"/>
    <x v="1"/>
    <x v="11"/>
    <x v="1"/>
    <x v="7"/>
    <x v="1"/>
    <n v="2.81"/>
  </r>
  <r>
    <x v="6"/>
    <x v="1"/>
    <x v="11"/>
    <x v="1"/>
    <x v="8"/>
    <x v="1"/>
    <n v="0.33"/>
  </r>
  <r>
    <x v="6"/>
    <x v="1"/>
    <x v="11"/>
    <x v="1"/>
    <x v="14"/>
    <x v="1"/>
    <n v="92.234999999999999"/>
  </r>
  <r>
    <x v="6"/>
    <x v="1"/>
    <x v="11"/>
    <x v="1"/>
    <x v="10"/>
    <x v="1"/>
    <n v="0.19800000000000001"/>
  </r>
  <r>
    <x v="6"/>
    <x v="1"/>
    <x v="11"/>
    <x v="1"/>
    <x v="13"/>
    <x v="1"/>
    <n v="0.26"/>
  </r>
  <r>
    <x v="6"/>
    <x v="1"/>
    <x v="11"/>
    <x v="2"/>
    <x v="7"/>
    <x v="1"/>
    <n v="4.3099999999999996"/>
  </r>
  <r>
    <x v="6"/>
    <x v="1"/>
    <x v="11"/>
    <x v="2"/>
    <x v="8"/>
    <x v="1"/>
    <n v="5.0599999999999996"/>
  </r>
  <r>
    <x v="6"/>
    <x v="1"/>
    <x v="11"/>
    <x v="2"/>
    <x v="14"/>
    <x v="1"/>
    <n v="156.56730000000002"/>
  </r>
  <r>
    <x v="6"/>
    <x v="1"/>
    <x v="11"/>
    <x v="2"/>
    <x v="10"/>
    <x v="1"/>
    <n v="1.254"/>
  </r>
  <r>
    <x v="6"/>
    <x v="1"/>
    <x v="11"/>
    <x v="2"/>
    <x v="13"/>
    <x v="1"/>
    <n v="0.5706"/>
  </r>
  <r>
    <x v="6"/>
    <x v="1"/>
    <x v="11"/>
    <x v="3"/>
    <x v="7"/>
    <x v="1"/>
    <n v="2.09"/>
  </r>
  <r>
    <x v="6"/>
    <x v="1"/>
    <x v="11"/>
    <x v="3"/>
    <x v="8"/>
    <x v="1"/>
    <n v="0.36"/>
  </r>
  <r>
    <x v="6"/>
    <x v="1"/>
    <x v="11"/>
    <x v="3"/>
    <x v="14"/>
    <x v="1"/>
    <n v="0.1"/>
  </r>
  <r>
    <x v="6"/>
    <x v="1"/>
    <x v="11"/>
    <x v="3"/>
    <x v="13"/>
    <x v="1"/>
    <n v="6.2204999999999995"/>
  </r>
  <r>
    <x v="6"/>
    <x v="1"/>
    <x v="11"/>
    <x v="4"/>
    <x v="7"/>
    <x v="1"/>
    <n v="0.71"/>
  </r>
  <r>
    <x v="6"/>
    <x v="1"/>
    <x v="11"/>
    <x v="4"/>
    <x v="8"/>
    <x v="1"/>
    <n v="0.94"/>
  </r>
  <r>
    <x v="6"/>
    <x v="1"/>
    <x v="11"/>
    <x v="4"/>
    <x v="14"/>
    <x v="1"/>
    <n v="58.25"/>
  </r>
  <r>
    <x v="6"/>
    <x v="1"/>
    <x v="11"/>
    <x v="4"/>
    <x v="10"/>
    <x v="1"/>
    <n v="1.17"/>
  </r>
  <r>
    <x v="6"/>
    <x v="1"/>
    <x v="11"/>
    <x v="4"/>
    <x v="13"/>
    <x v="1"/>
    <n v="0.31661362001030746"/>
  </r>
  <r>
    <x v="6"/>
    <x v="1"/>
    <x v="11"/>
    <x v="5"/>
    <x v="7"/>
    <x v="1"/>
    <n v="0.74"/>
  </r>
  <r>
    <x v="6"/>
    <x v="1"/>
    <x v="11"/>
    <x v="5"/>
    <x v="14"/>
    <x v="1"/>
    <n v="123.84"/>
  </r>
  <r>
    <x v="6"/>
    <x v="1"/>
    <x v="11"/>
    <x v="5"/>
    <x v="13"/>
    <x v="1"/>
    <n v="0.14000000000000001"/>
  </r>
  <r>
    <x v="6"/>
    <x v="1"/>
    <x v="11"/>
    <x v="6"/>
    <x v="7"/>
    <x v="1"/>
    <n v="1.1102562585074274"/>
  </r>
  <r>
    <x v="6"/>
    <x v="1"/>
    <x v="11"/>
    <x v="6"/>
    <x v="8"/>
    <x v="1"/>
    <n v="0.19800000000000001"/>
  </r>
  <r>
    <x v="6"/>
    <x v="1"/>
    <x v="11"/>
    <x v="6"/>
    <x v="9"/>
    <x v="1"/>
    <n v="2.1999999999999999E-2"/>
  </r>
  <r>
    <x v="6"/>
    <x v="1"/>
    <x v="11"/>
    <x v="6"/>
    <x v="14"/>
    <x v="1"/>
    <n v="93.06"/>
  </r>
  <r>
    <x v="6"/>
    <x v="1"/>
    <x v="11"/>
    <x v="6"/>
    <x v="12"/>
    <x v="1"/>
    <n v="0.214091399784095"/>
  </r>
  <r>
    <x v="6"/>
    <x v="1"/>
    <x v="11"/>
    <x v="7"/>
    <x v="7"/>
    <x v="1"/>
    <n v="1.2"/>
  </r>
  <r>
    <x v="6"/>
    <x v="1"/>
    <x v="11"/>
    <x v="7"/>
    <x v="9"/>
    <x v="1"/>
    <n v="3.5999999999999997E-2"/>
  </r>
  <r>
    <x v="6"/>
    <x v="1"/>
    <x v="11"/>
    <x v="7"/>
    <x v="14"/>
    <x v="1"/>
    <n v="60.704000000000001"/>
  </r>
  <r>
    <x v="6"/>
    <x v="1"/>
    <x v="11"/>
    <x v="7"/>
    <x v="10"/>
    <x v="1"/>
    <n v="0.24"/>
  </r>
  <r>
    <x v="6"/>
    <x v="1"/>
    <x v="11"/>
    <x v="7"/>
    <x v="13"/>
    <x v="1"/>
    <n v="1.0520680993580798"/>
  </r>
  <r>
    <x v="6"/>
    <x v="1"/>
    <x v="11"/>
    <x v="7"/>
    <x v="11"/>
    <x v="1"/>
    <n v="4.34"/>
  </r>
  <r>
    <x v="6"/>
    <x v="1"/>
    <x v="11"/>
    <x v="8"/>
    <x v="7"/>
    <x v="1"/>
    <n v="1.94"/>
  </r>
  <r>
    <x v="6"/>
    <x v="1"/>
    <x v="11"/>
    <x v="8"/>
    <x v="8"/>
    <x v="1"/>
    <n v="0.47799999999999998"/>
  </r>
  <r>
    <x v="6"/>
    <x v="1"/>
    <x v="11"/>
    <x v="8"/>
    <x v="14"/>
    <x v="1"/>
    <n v="62.097000000000001"/>
  </r>
  <r>
    <x v="6"/>
    <x v="1"/>
    <x v="11"/>
    <x v="8"/>
    <x v="13"/>
    <x v="1"/>
    <n v="2.706"/>
  </r>
  <r>
    <x v="6"/>
    <x v="1"/>
    <x v="11"/>
    <x v="8"/>
    <x v="12"/>
    <x v="1"/>
    <n v="0.04"/>
  </r>
  <r>
    <x v="6"/>
    <x v="1"/>
    <x v="11"/>
    <x v="9"/>
    <x v="7"/>
    <x v="1"/>
    <n v="1.111"/>
  </r>
  <r>
    <x v="6"/>
    <x v="1"/>
    <x v="11"/>
    <x v="9"/>
    <x v="8"/>
    <x v="1"/>
    <n v="0.72"/>
  </r>
  <r>
    <x v="6"/>
    <x v="1"/>
    <x v="11"/>
    <x v="9"/>
    <x v="9"/>
    <x v="1"/>
    <n v="7.1999999999999995E-2"/>
  </r>
  <r>
    <x v="6"/>
    <x v="1"/>
    <x v="11"/>
    <x v="9"/>
    <x v="14"/>
    <x v="1"/>
    <n v="60.695"/>
  </r>
  <r>
    <x v="6"/>
    <x v="1"/>
    <x v="11"/>
    <x v="9"/>
    <x v="12"/>
    <x v="1"/>
    <n v="1.4E-2"/>
  </r>
  <r>
    <x v="7"/>
    <x v="2"/>
    <x v="0"/>
    <x v="0"/>
    <x v="6"/>
    <x v="1"/>
    <n v="172.41190560000001"/>
  </r>
  <r>
    <x v="7"/>
    <x v="2"/>
    <x v="0"/>
    <x v="0"/>
    <x v="8"/>
    <x v="1"/>
    <n v="27.119"/>
  </r>
  <r>
    <x v="7"/>
    <x v="2"/>
    <x v="0"/>
    <x v="1"/>
    <x v="6"/>
    <x v="1"/>
    <n v="699.54876100471665"/>
  </r>
  <r>
    <x v="7"/>
    <x v="2"/>
    <x v="0"/>
    <x v="1"/>
    <x v="8"/>
    <x v="1"/>
    <n v="28.686999999999998"/>
  </r>
  <r>
    <x v="7"/>
    <x v="2"/>
    <x v="0"/>
    <x v="1"/>
    <x v="10"/>
    <x v="1"/>
    <n v="7.15"/>
  </r>
  <r>
    <x v="7"/>
    <x v="2"/>
    <x v="0"/>
    <x v="1"/>
    <x v="12"/>
    <x v="1"/>
    <n v="4.813600000000001"/>
  </r>
  <r>
    <x v="7"/>
    <x v="2"/>
    <x v="0"/>
    <x v="2"/>
    <x v="6"/>
    <x v="1"/>
    <n v="695.34190000000001"/>
  </r>
  <r>
    <x v="7"/>
    <x v="2"/>
    <x v="0"/>
    <x v="2"/>
    <x v="7"/>
    <x v="1"/>
    <n v="6.9000000000000006E-2"/>
  </r>
  <r>
    <x v="7"/>
    <x v="2"/>
    <x v="0"/>
    <x v="2"/>
    <x v="8"/>
    <x v="1"/>
    <n v="126.715"/>
  </r>
  <r>
    <x v="7"/>
    <x v="2"/>
    <x v="0"/>
    <x v="2"/>
    <x v="10"/>
    <x v="1"/>
    <n v="9.4999999999999998E-3"/>
  </r>
  <r>
    <x v="7"/>
    <x v="2"/>
    <x v="0"/>
    <x v="2"/>
    <x v="12"/>
    <x v="1"/>
    <n v="1.1910000000000001"/>
  </r>
  <r>
    <x v="7"/>
    <x v="2"/>
    <x v="0"/>
    <x v="3"/>
    <x v="6"/>
    <x v="1"/>
    <n v="597.19200000000012"/>
  </r>
  <r>
    <x v="7"/>
    <x v="2"/>
    <x v="0"/>
    <x v="3"/>
    <x v="8"/>
    <x v="1"/>
    <n v="34.997999999999998"/>
  </r>
  <r>
    <x v="7"/>
    <x v="2"/>
    <x v="0"/>
    <x v="3"/>
    <x v="10"/>
    <x v="1"/>
    <n v="0.91"/>
  </r>
  <r>
    <x v="7"/>
    <x v="2"/>
    <x v="0"/>
    <x v="3"/>
    <x v="12"/>
    <x v="1"/>
    <n v="5.2969999999999997"/>
  </r>
  <r>
    <x v="7"/>
    <x v="2"/>
    <x v="0"/>
    <x v="4"/>
    <x v="6"/>
    <x v="1"/>
    <n v="313.27959067333393"/>
  </r>
  <r>
    <x v="7"/>
    <x v="2"/>
    <x v="0"/>
    <x v="4"/>
    <x v="8"/>
    <x v="1"/>
    <n v="2.145"/>
  </r>
  <r>
    <x v="7"/>
    <x v="2"/>
    <x v="0"/>
    <x v="4"/>
    <x v="11"/>
    <x v="1"/>
    <n v="1.722"/>
  </r>
  <r>
    <x v="7"/>
    <x v="2"/>
    <x v="0"/>
    <x v="5"/>
    <x v="6"/>
    <x v="1"/>
    <n v="431.6642484685151"/>
  </r>
  <r>
    <x v="7"/>
    <x v="2"/>
    <x v="0"/>
    <x v="5"/>
    <x v="7"/>
    <x v="1"/>
    <n v="4.8000000000000001E-2"/>
  </r>
  <r>
    <x v="7"/>
    <x v="2"/>
    <x v="0"/>
    <x v="5"/>
    <x v="8"/>
    <x v="1"/>
    <n v="69.006999999999991"/>
  </r>
  <r>
    <x v="7"/>
    <x v="2"/>
    <x v="0"/>
    <x v="5"/>
    <x v="10"/>
    <x v="1"/>
    <n v="23.064000000000004"/>
  </r>
  <r>
    <x v="7"/>
    <x v="2"/>
    <x v="0"/>
    <x v="5"/>
    <x v="13"/>
    <x v="1"/>
    <n v="5.2"/>
  </r>
  <r>
    <x v="7"/>
    <x v="2"/>
    <x v="0"/>
    <x v="5"/>
    <x v="12"/>
    <x v="1"/>
    <n v="3.3780000000000001"/>
  </r>
  <r>
    <x v="7"/>
    <x v="2"/>
    <x v="0"/>
    <x v="6"/>
    <x v="6"/>
    <x v="1"/>
    <n v="169.84470321682645"/>
  </r>
  <r>
    <x v="7"/>
    <x v="2"/>
    <x v="0"/>
    <x v="6"/>
    <x v="7"/>
    <x v="1"/>
    <n v="2.6331292404434881E-2"/>
  </r>
  <r>
    <x v="7"/>
    <x v="2"/>
    <x v="0"/>
    <x v="6"/>
    <x v="8"/>
    <x v="1"/>
    <n v="17.454999999999998"/>
  </r>
  <r>
    <x v="7"/>
    <x v="2"/>
    <x v="0"/>
    <x v="6"/>
    <x v="10"/>
    <x v="1"/>
    <n v="0.54600000000000004"/>
  </r>
  <r>
    <x v="7"/>
    <x v="2"/>
    <x v="0"/>
    <x v="6"/>
    <x v="12"/>
    <x v="1"/>
    <n v="17.603087636266356"/>
  </r>
  <r>
    <x v="7"/>
    <x v="2"/>
    <x v="0"/>
    <x v="7"/>
    <x v="6"/>
    <x v="1"/>
    <n v="111.12998263944066"/>
  </r>
  <r>
    <x v="7"/>
    <x v="2"/>
    <x v="0"/>
    <x v="7"/>
    <x v="7"/>
    <x v="1"/>
    <n v="0.03"/>
  </r>
  <r>
    <x v="7"/>
    <x v="2"/>
    <x v="0"/>
    <x v="7"/>
    <x v="8"/>
    <x v="1"/>
    <n v="269.19799999999998"/>
  </r>
  <r>
    <x v="7"/>
    <x v="2"/>
    <x v="0"/>
    <x v="7"/>
    <x v="14"/>
    <x v="1"/>
    <n v="0.13500000000000001"/>
  </r>
  <r>
    <x v="7"/>
    <x v="2"/>
    <x v="0"/>
    <x v="7"/>
    <x v="10"/>
    <x v="1"/>
    <n v="0.84299999999999997"/>
  </r>
  <r>
    <x v="7"/>
    <x v="2"/>
    <x v="0"/>
    <x v="7"/>
    <x v="13"/>
    <x v="1"/>
    <n v="0.32250000000000001"/>
  </r>
  <r>
    <x v="7"/>
    <x v="2"/>
    <x v="0"/>
    <x v="7"/>
    <x v="12"/>
    <x v="1"/>
    <n v="1.9628873938458143E-2"/>
  </r>
  <r>
    <x v="7"/>
    <x v="2"/>
    <x v="0"/>
    <x v="8"/>
    <x v="6"/>
    <x v="1"/>
    <n v="234.85633777591323"/>
  </r>
  <r>
    <x v="7"/>
    <x v="2"/>
    <x v="0"/>
    <x v="8"/>
    <x v="8"/>
    <x v="1"/>
    <n v="30.768999999999998"/>
  </r>
  <r>
    <x v="7"/>
    <x v="2"/>
    <x v="0"/>
    <x v="8"/>
    <x v="10"/>
    <x v="1"/>
    <n v="8.5456763878739554"/>
  </r>
  <r>
    <x v="7"/>
    <x v="2"/>
    <x v="0"/>
    <x v="9"/>
    <x v="6"/>
    <x v="1"/>
    <n v="344.75239041989715"/>
  </r>
  <r>
    <x v="7"/>
    <x v="2"/>
    <x v="0"/>
    <x v="9"/>
    <x v="8"/>
    <x v="1"/>
    <n v="14.216999999999999"/>
  </r>
  <r>
    <x v="7"/>
    <x v="2"/>
    <x v="0"/>
    <x v="9"/>
    <x v="10"/>
    <x v="1"/>
    <n v="8.8735416901726296"/>
  </r>
  <r>
    <x v="7"/>
    <x v="2"/>
    <x v="1"/>
    <x v="0"/>
    <x v="6"/>
    <x v="1"/>
    <n v="177.29264640000002"/>
  </r>
  <r>
    <x v="7"/>
    <x v="2"/>
    <x v="1"/>
    <x v="0"/>
    <x v="8"/>
    <x v="1"/>
    <n v="17.864000000000001"/>
  </r>
  <r>
    <x v="7"/>
    <x v="2"/>
    <x v="1"/>
    <x v="0"/>
    <x v="10"/>
    <x v="1"/>
    <n v="15.417999999999999"/>
  </r>
  <r>
    <x v="7"/>
    <x v="2"/>
    <x v="1"/>
    <x v="1"/>
    <x v="6"/>
    <x v="1"/>
    <n v="298.60598897803288"/>
  </r>
  <r>
    <x v="7"/>
    <x v="2"/>
    <x v="1"/>
    <x v="1"/>
    <x v="8"/>
    <x v="1"/>
    <n v="30.382999999999999"/>
  </r>
  <r>
    <x v="7"/>
    <x v="2"/>
    <x v="1"/>
    <x v="1"/>
    <x v="10"/>
    <x v="1"/>
    <n v="5.3900000000000006"/>
  </r>
  <r>
    <x v="7"/>
    <x v="2"/>
    <x v="1"/>
    <x v="1"/>
    <x v="12"/>
    <x v="1"/>
    <n v="9.4732000000000003"/>
  </r>
  <r>
    <x v="7"/>
    <x v="2"/>
    <x v="1"/>
    <x v="2"/>
    <x v="6"/>
    <x v="1"/>
    <n v="661.57299999999987"/>
  </r>
  <r>
    <x v="7"/>
    <x v="2"/>
    <x v="1"/>
    <x v="2"/>
    <x v="7"/>
    <x v="1"/>
    <n v="0.107"/>
  </r>
  <r>
    <x v="7"/>
    <x v="2"/>
    <x v="1"/>
    <x v="2"/>
    <x v="8"/>
    <x v="1"/>
    <n v="105.181"/>
  </r>
  <r>
    <x v="7"/>
    <x v="2"/>
    <x v="1"/>
    <x v="2"/>
    <x v="10"/>
    <x v="1"/>
    <n v="9.8476999999999997"/>
  </r>
  <r>
    <x v="7"/>
    <x v="2"/>
    <x v="1"/>
    <x v="2"/>
    <x v="12"/>
    <x v="1"/>
    <n v="1.54"/>
  </r>
  <r>
    <x v="7"/>
    <x v="2"/>
    <x v="1"/>
    <x v="3"/>
    <x v="6"/>
    <x v="1"/>
    <n v="555.69799999999998"/>
  </r>
  <r>
    <x v="7"/>
    <x v="2"/>
    <x v="1"/>
    <x v="3"/>
    <x v="8"/>
    <x v="1"/>
    <n v="35.378999999999998"/>
  </r>
  <r>
    <x v="7"/>
    <x v="2"/>
    <x v="1"/>
    <x v="3"/>
    <x v="10"/>
    <x v="1"/>
    <n v="0.14000000000000001"/>
  </r>
  <r>
    <x v="7"/>
    <x v="2"/>
    <x v="1"/>
    <x v="3"/>
    <x v="12"/>
    <x v="1"/>
    <n v="8.2119999999999997"/>
  </r>
  <r>
    <x v="7"/>
    <x v="2"/>
    <x v="1"/>
    <x v="4"/>
    <x v="6"/>
    <x v="1"/>
    <n v="363.31839643394432"/>
  </r>
  <r>
    <x v="7"/>
    <x v="2"/>
    <x v="1"/>
    <x v="4"/>
    <x v="8"/>
    <x v="1"/>
    <n v="13.61"/>
  </r>
  <r>
    <x v="7"/>
    <x v="2"/>
    <x v="1"/>
    <x v="5"/>
    <x v="6"/>
    <x v="1"/>
    <n v="386.55525272241624"/>
  </r>
  <r>
    <x v="7"/>
    <x v="2"/>
    <x v="1"/>
    <x v="5"/>
    <x v="7"/>
    <x v="1"/>
    <n v="0.16300000000000001"/>
  </r>
  <r>
    <x v="7"/>
    <x v="2"/>
    <x v="1"/>
    <x v="5"/>
    <x v="8"/>
    <x v="1"/>
    <n v="28.202999999999999"/>
  </r>
  <r>
    <x v="7"/>
    <x v="2"/>
    <x v="1"/>
    <x v="5"/>
    <x v="12"/>
    <x v="1"/>
    <n v="9.6000000000000002E-2"/>
  </r>
  <r>
    <x v="7"/>
    <x v="2"/>
    <x v="1"/>
    <x v="6"/>
    <x v="6"/>
    <x v="1"/>
    <n v="66.652999999999992"/>
  </r>
  <r>
    <x v="7"/>
    <x v="2"/>
    <x v="1"/>
    <x v="6"/>
    <x v="7"/>
    <x v="1"/>
    <n v="1.9657175643692178E-2"/>
  </r>
  <r>
    <x v="7"/>
    <x v="2"/>
    <x v="1"/>
    <x v="6"/>
    <x v="8"/>
    <x v="1"/>
    <n v="35.558"/>
  </r>
  <r>
    <x v="7"/>
    <x v="2"/>
    <x v="1"/>
    <x v="6"/>
    <x v="10"/>
    <x v="1"/>
    <n v="0.191"/>
  </r>
  <r>
    <x v="7"/>
    <x v="2"/>
    <x v="1"/>
    <x v="6"/>
    <x v="12"/>
    <x v="1"/>
    <n v="5.983463471464499"/>
  </r>
  <r>
    <x v="7"/>
    <x v="2"/>
    <x v="1"/>
    <x v="7"/>
    <x v="6"/>
    <x v="1"/>
    <n v="62.900973360795497"/>
  </r>
  <r>
    <x v="7"/>
    <x v="2"/>
    <x v="1"/>
    <x v="7"/>
    <x v="8"/>
    <x v="1"/>
    <n v="49.683999999999997"/>
  </r>
  <r>
    <x v="7"/>
    <x v="2"/>
    <x v="1"/>
    <x v="7"/>
    <x v="10"/>
    <x v="1"/>
    <n v="1.145"/>
  </r>
  <r>
    <x v="7"/>
    <x v="2"/>
    <x v="1"/>
    <x v="8"/>
    <x v="6"/>
    <x v="1"/>
    <n v="357.96"/>
  </r>
  <r>
    <x v="7"/>
    <x v="2"/>
    <x v="1"/>
    <x v="8"/>
    <x v="8"/>
    <x v="1"/>
    <n v="32.094999999999999"/>
  </r>
  <r>
    <x v="7"/>
    <x v="2"/>
    <x v="1"/>
    <x v="8"/>
    <x v="10"/>
    <x v="1"/>
    <n v="0.02"/>
  </r>
  <r>
    <x v="7"/>
    <x v="2"/>
    <x v="1"/>
    <x v="9"/>
    <x v="6"/>
    <x v="1"/>
    <n v="247.74799999999996"/>
  </r>
  <r>
    <x v="7"/>
    <x v="2"/>
    <x v="1"/>
    <x v="9"/>
    <x v="8"/>
    <x v="1"/>
    <n v="35.442"/>
  </r>
  <r>
    <x v="7"/>
    <x v="2"/>
    <x v="1"/>
    <x v="9"/>
    <x v="10"/>
    <x v="1"/>
    <n v="30.116999999999997"/>
  </r>
  <r>
    <x v="7"/>
    <x v="2"/>
    <x v="2"/>
    <x v="0"/>
    <x v="6"/>
    <x v="1"/>
    <n v="437.49121919999999"/>
  </r>
  <r>
    <x v="7"/>
    <x v="2"/>
    <x v="2"/>
    <x v="0"/>
    <x v="8"/>
    <x v="1"/>
    <n v="29.308"/>
  </r>
  <r>
    <x v="7"/>
    <x v="2"/>
    <x v="2"/>
    <x v="1"/>
    <x v="6"/>
    <x v="1"/>
    <n v="219.81401831399302"/>
  </r>
  <r>
    <x v="7"/>
    <x v="2"/>
    <x v="2"/>
    <x v="1"/>
    <x v="8"/>
    <x v="1"/>
    <n v="2.5000000000000001E-2"/>
  </r>
  <r>
    <x v="7"/>
    <x v="2"/>
    <x v="2"/>
    <x v="1"/>
    <x v="10"/>
    <x v="1"/>
    <n v="0.52470000000000006"/>
  </r>
  <r>
    <x v="7"/>
    <x v="2"/>
    <x v="2"/>
    <x v="1"/>
    <x v="12"/>
    <x v="1"/>
    <n v="0.26400000000000001"/>
  </r>
  <r>
    <x v="7"/>
    <x v="2"/>
    <x v="2"/>
    <x v="2"/>
    <x v="6"/>
    <x v="1"/>
    <n v="112.34410000000001"/>
  </r>
  <r>
    <x v="7"/>
    <x v="2"/>
    <x v="2"/>
    <x v="2"/>
    <x v="7"/>
    <x v="1"/>
    <n v="4.2000000000000003E-2"/>
  </r>
  <r>
    <x v="7"/>
    <x v="2"/>
    <x v="2"/>
    <x v="2"/>
    <x v="8"/>
    <x v="1"/>
    <n v="99.964000000000013"/>
  </r>
  <r>
    <x v="7"/>
    <x v="2"/>
    <x v="2"/>
    <x v="2"/>
    <x v="10"/>
    <x v="1"/>
    <n v="157.09580000000003"/>
  </r>
  <r>
    <x v="7"/>
    <x v="2"/>
    <x v="2"/>
    <x v="2"/>
    <x v="12"/>
    <x v="1"/>
    <n v="1.4750000000000001"/>
  </r>
  <r>
    <x v="7"/>
    <x v="2"/>
    <x v="2"/>
    <x v="3"/>
    <x v="6"/>
    <x v="1"/>
    <n v="410.58500000000004"/>
  </r>
  <r>
    <x v="7"/>
    <x v="2"/>
    <x v="2"/>
    <x v="3"/>
    <x v="8"/>
    <x v="1"/>
    <n v="59.385000000000005"/>
  </r>
  <r>
    <x v="7"/>
    <x v="2"/>
    <x v="2"/>
    <x v="3"/>
    <x v="10"/>
    <x v="1"/>
    <n v="0.73"/>
  </r>
  <r>
    <x v="7"/>
    <x v="2"/>
    <x v="2"/>
    <x v="3"/>
    <x v="12"/>
    <x v="1"/>
    <n v="10.79"/>
  </r>
  <r>
    <x v="7"/>
    <x v="2"/>
    <x v="2"/>
    <x v="4"/>
    <x v="6"/>
    <x v="1"/>
    <n v="319.0499754471835"/>
  </r>
  <r>
    <x v="7"/>
    <x v="2"/>
    <x v="2"/>
    <x v="4"/>
    <x v="8"/>
    <x v="1"/>
    <n v="0.09"/>
  </r>
  <r>
    <x v="7"/>
    <x v="2"/>
    <x v="2"/>
    <x v="5"/>
    <x v="6"/>
    <x v="1"/>
    <n v="195.22742388126113"/>
  </r>
  <r>
    <x v="7"/>
    <x v="2"/>
    <x v="2"/>
    <x v="5"/>
    <x v="7"/>
    <x v="1"/>
    <n v="0.82699999999999996"/>
  </r>
  <r>
    <x v="7"/>
    <x v="2"/>
    <x v="2"/>
    <x v="5"/>
    <x v="8"/>
    <x v="1"/>
    <n v="46.167000000000002"/>
  </r>
  <r>
    <x v="7"/>
    <x v="2"/>
    <x v="2"/>
    <x v="5"/>
    <x v="10"/>
    <x v="1"/>
    <n v="14.009"/>
  </r>
  <r>
    <x v="7"/>
    <x v="2"/>
    <x v="2"/>
    <x v="5"/>
    <x v="12"/>
    <x v="1"/>
    <n v="2.399"/>
  </r>
  <r>
    <x v="7"/>
    <x v="2"/>
    <x v="2"/>
    <x v="6"/>
    <x v="6"/>
    <x v="1"/>
    <n v="183.2386884569984"/>
  </r>
  <r>
    <x v="7"/>
    <x v="2"/>
    <x v="2"/>
    <x v="6"/>
    <x v="7"/>
    <x v="1"/>
    <n v="8.7504986039090536E-3"/>
  </r>
  <r>
    <x v="7"/>
    <x v="2"/>
    <x v="2"/>
    <x v="6"/>
    <x v="8"/>
    <x v="1"/>
    <n v="25.867999999999999"/>
  </r>
  <r>
    <x v="7"/>
    <x v="2"/>
    <x v="2"/>
    <x v="6"/>
    <x v="10"/>
    <x v="1"/>
    <n v="0.23099999999999998"/>
  </r>
  <r>
    <x v="7"/>
    <x v="2"/>
    <x v="2"/>
    <x v="6"/>
    <x v="12"/>
    <x v="1"/>
    <n v="3.3083320620718686"/>
  </r>
  <r>
    <x v="7"/>
    <x v="2"/>
    <x v="2"/>
    <x v="7"/>
    <x v="6"/>
    <x v="1"/>
    <n v="95.194123283418463"/>
  </r>
  <r>
    <x v="7"/>
    <x v="2"/>
    <x v="2"/>
    <x v="7"/>
    <x v="8"/>
    <x v="1"/>
    <n v="15.561999999999999"/>
  </r>
  <r>
    <x v="7"/>
    <x v="2"/>
    <x v="2"/>
    <x v="7"/>
    <x v="10"/>
    <x v="1"/>
    <n v="0.255"/>
  </r>
  <r>
    <x v="7"/>
    <x v="2"/>
    <x v="2"/>
    <x v="7"/>
    <x v="13"/>
    <x v="1"/>
    <n v="2"/>
  </r>
  <r>
    <x v="7"/>
    <x v="2"/>
    <x v="2"/>
    <x v="7"/>
    <x v="12"/>
    <x v="1"/>
    <n v="3.1481243851319554"/>
  </r>
  <r>
    <x v="7"/>
    <x v="2"/>
    <x v="2"/>
    <x v="8"/>
    <x v="6"/>
    <x v="1"/>
    <n v="237.46100000000001"/>
  </r>
  <r>
    <x v="7"/>
    <x v="2"/>
    <x v="2"/>
    <x v="8"/>
    <x v="8"/>
    <x v="1"/>
    <n v="32.877000000000002"/>
  </r>
  <r>
    <x v="7"/>
    <x v="2"/>
    <x v="2"/>
    <x v="8"/>
    <x v="10"/>
    <x v="1"/>
    <n v="3.165"/>
  </r>
  <r>
    <x v="7"/>
    <x v="2"/>
    <x v="2"/>
    <x v="9"/>
    <x v="6"/>
    <x v="1"/>
    <n v="408.90550806137765"/>
  </r>
  <r>
    <x v="7"/>
    <x v="2"/>
    <x v="2"/>
    <x v="9"/>
    <x v="8"/>
    <x v="1"/>
    <n v="27.505000000000003"/>
  </r>
  <r>
    <x v="7"/>
    <x v="2"/>
    <x v="2"/>
    <x v="9"/>
    <x v="10"/>
    <x v="1"/>
    <n v="1E-3"/>
  </r>
  <r>
    <x v="7"/>
    <x v="2"/>
    <x v="3"/>
    <x v="0"/>
    <x v="6"/>
    <x v="1"/>
    <n v="18.536990400000001"/>
  </r>
  <r>
    <x v="7"/>
    <x v="2"/>
    <x v="3"/>
    <x v="0"/>
    <x v="8"/>
    <x v="1"/>
    <n v="0.1"/>
  </r>
  <r>
    <x v="7"/>
    <x v="2"/>
    <x v="3"/>
    <x v="1"/>
    <x v="6"/>
    <x v="1"/>
    <n v="85.598084459680592"/>
  </r>
  <r>
    <x v="7"/>
    <x v="2"/>
    <x v="3"/>
    <x v="1"/>
    <x v="8"/>
    <x v="1"/>
    <n v="16.925000000000001"/>
  </r>
  <r>
    <x v="7"/>
    <x v="2"/>
    <x v="3"/>
    <x v="1"/>
    <x v="10"/>
    <x v="1"/>
    <n v="0.26950000000000002"/>
  </r>
  <r>
    <x v="7"/>
    <x v="2"/>
    <x v="3"/>
    <x v="1"/>
    <x v="12"/>
    <x v="1"/>
    <n v="8.2500000000000004E-2"/>
  </r>
  <r>
    <x v="7"/>
    <x v="2"/>
    <x v="3"/>
    <x v="2"/>
    <x v="6"/>
    <x v="1"/>
    <n v="41.920999999999992"/>
  </r>
  <r>
    <x v="7"/>
    <x v="2"/>
    <x v="3"/>
    <x v="2"/>
    <x v="8"/>
    <x v="1"/>
    <n v="95.801999999999992"/>
  </r>
  <r>
    <x v="7"/>
    <x v="2"/>
    <x v="3"/>
    <x v="2"/>
    <x v="10"/>
    <x v="1"/>
    <n v="6.08E-2"/>
  </r>
  <r>
    <x v="7"/>
    <x v="2"/>
    <x v="3"/>
    <x v="2"/>
    <x v="12"/>
    <x v="1"/>
    <n v="0.254"/>
  </r>
  <r>
    <x v="7"/>
    <x v="2"/>
    <x v="3"/>
    <x v="3"/>
    <x v="6"/>
    <x v="1"/>
    <n v="316.33300000000003"/>
  </r>
  <r>
    <x v="7"/>
    <x v="2"/>
    <x v="3"/>
    <x v="3"/>
    <x v="8"/>
    <x v="1"/>
    <n v="131.815"/>
  </r>
  <r>
    <x v="7"/>
    <x v="2"/>
    <x v="3"/>
    <x v="3"/>
    <x v="10"/>
    <x v="1"/>
    <n v="8"/>
  </r>
  <r>
    <x v="7"/>
    <x v="2"/>
    <x v="3"/>
    <x v="3"/>
    <x v="12"/>
    <x v="1"/>
    <n v="16.233000000000001"/>
  </r>
  <r>
    <x v="7"/>
    <x v="2"/>
    <x v="3"/>
    <x v="4"/>
    <x v="6"/>
    <x v="1"/>
    <n v="133.49271850318104"/>
  </r>
  <r>
    <x v="7"/>
    <x v="2"/>
    <x v="3"/>
    <x v="4"/>
    <x v="8"/>
    <x v="1"/>
    <n v="4.2759999999999998"/>
  </r>
  <r>
    <x v="7"/>
    <x v="2"/>
    <x v="3"/>
    <x v="5"/>
    <x v="6"/>
    <x v="1"/>
    <n v="320.15893361157106"/>
  </r>
  <r>
    <x v="7"/>
    <x v="2"/>
    <x v="3"/>
    <x v="5"/>
    <x v="7"/>
    <x v="1"/>
    <n v="0.22900000000000001"/>
  </r>
  <r>
    <x v="7"/>
    <x v="2"/>
    <x v="3"/>
    <x v="5"/>
    <x v="8"/>
    <x v="1"/>
    <n v="41.94"/>
  </r>
  <r>
    <x v="7"/>
    <x v="2"/>
    <x v="3"/>
    <x v="5"/>
    <x v="10"/>
    <x v="1"/>
    <n v="0.01"/>
  </r>
  <r>
    <x v="7"/>
    <x v="2"/>
    <x v="3"/>
    <x v="5"/>
    <x v="12"/>
    <x v="1"/>
    <n v="0.58200000000000007"/>
  </r>
  <r>
    <x v="7"/>
    <x v="2"/>
    <x v="3"/>
    <x v="6"/>
    <x v="6"/>
    <x v="1"/>
    <n v="147.11350224278101"/>
  </r>
  <r>
    <x v="7"/>
    <x v="2"/>
    <x v="3"/>
    <x v="6"/>
    <x v="7"/>
    <x v="1"/>
    <n v="0.10712509540340251"/>
  </r>
  <r>
    <x v="7"/>
    <x v="2"/>
    <x v="3"/>
    <x v="6"/>
    <x v="8"/>
    <x v="1"/>
    <n v="17.805"/>
  </r>
  <r>
    <x v="7"/>
    <x v="2"/>
    <x v="3"/>
    <x v="6"/>
    <x v="10"/>
    <x v="1"/>
    <n v="0.19088097065029735"/>
  </r>
  <r>
    <x v="7"/>
    <x v="2"/>
    <x v="3"/>
    <x v="6"/>
    <x v="11"/>
    <x v="1"/>
    <n v="0.5"/>
  </r>
  <r>
    <x v="7"/>
    <x v="2"/>
    <x v="3"/>
    <x v="6"/>
    <x v="12"/>
    <x v="1"/>
    <n v="11.602721462733314"/>
  </r>
  <r>
    <x v="7"/>
    <x v="2"/>
    <x v="3"/>
    <x v="7"/>
    <x v="6"/>
    <x v="1"/>
    <n v="78.338999999999999"/>
  </r>
  <r>
    <x v="7"/>
    <x v="2"/>
    <x v="3"/>
    <x v="7"/>
    <x v="10"/>
    <x v="1"/>
    <n v="0.49299999999999999"/>
  </r>
  <r>
    <x v="7"/>
    <x v="2"/>
    <x v="3"/>
    <x v="7"/>
    <x v="12"/>
    <x v="1"/>
    <n v="0.3"/>
  </r>
  <r>
    <x v="7"/>
    <x v="2"/>
    <x v="3"/>
    <x v="8"/>
    <x v="6"/>
    <x v="1"/>
    <n v="161.95113320341656"/>
  </r>
  <r>
    <x v="7"/>
    <x v="2"/>
    <x v="3"/>
    <x v="8"/>
    <x v="8"/>
    <x v="1"/>
    <n v="43.989000000000004"/>
  </r>
  <r>
    <x v="7"/>
    <x v="2"/>
    <x v="3"/>
    <x v="8"/>
    <x v="10"/>
    <x v="1"/>
    <n v="9.1959999999999997"/>
  </r>
  <r>
    <x v="7"/>
    <x v="2"/>
    <x v="3"/>
    <x v="9"/>
    <x v="6"/>
    <x v="1"/>
    <n v="94.384579317757286"/>
  </r>
  <r>
    <x v="7"/>
    <x v="2"/>
    <x v="3"/>
    <x v="9"/>
    <x v="8"/>
    <x v="1"/>
    <n v="39.309999999999995"/>
  </r>
  <r>
    <x v="7"/>
    <x v="2"/>
    <x v="3"/>
    <x v="9"/>
    <x v="10"/>
    <x v="1"/>
    <n v="5.0000000000000001E-3"/>
  </r>
  <r>
    <x v="7"/>
    <x v="2"/>
    <x v="4"/>
    <x v="0"/>
    <x v="6"/>
    <x v="1"/>
    <n v="89.049835200000018"/>
  </r>
  <r>
    <x v="7"/>
    <x v="2"/>
    <x v="4"/>
    <x v="0"/>
    <x v="8"/>
    <x v="1"/>
    <n v="10.309000000000001"/>
  </r>
  <r>
    <x v="7"/>
    <x v="2"/>
    <x v="4"/>
    <x v="1"/>
    <x v="6"/>
    <x v="1"/>
    <n v="64.363989721737809"/>
  </r>
  <r>
    <x v="7"/>
    <x v="2"/>
    <x v="4"/>
    <x v="1"/>
    <x v="8"/>
    <x v="1"/>
    <n v="16.761000000000003"/>
  </r>
  <r>
    <x v="7"/>
    <x v="2"/>
    <x v="4"/>
    <x v="1"/>
    <x v="12"/>
    <x v="1"/>
    <n v="0.29040000000000005"/>
  </r>
  <r>
    <x v="7"/>
    <x v="2"/>
    <x v="4"/>
    <x v="2"/>
    <x v="6"/>
    <x v="1"/>
    <n v="30.075099999999999"/>
  </r>
  <r>
    <x v="7"/>
    <x v="2"/>
    <x v="4"/>
    <x v="2"/>
    <x v="8"/>
    <x v="1"/>
    <n v="122.65600000000002"/>
  </r>
  <r>
    <x v="7"/>
    <x v="2"/>
    <x v="4"/>
    <x v="2"/>
    <x v="10"/>
    <x v="1"/>
    <n v="3.8E-3"/>
  </r>
  <r>
    <x v="7"/>
    <x v="2"/>
    <x v="4"/>
    <x v="2"/>
    <x v="13"/>
    <x v="1"/>
    <n v="9.51"/>
  </r>
  <r>
    <x v="7"/>
    <x v="2"/>
    <x v="4"/>
    <x v="2"/>
    <x v="12"/>
    <x v="1"/>
    <n v="1.081"/>
  </r>
  <r>
    <x v="7"/>
    <x v="2"/>
    <x v="4"/>
    <x v="3"/>
    <x v="6"/>
    <x v="1"/>
    <n v="300.68899999999996"/>
  </r>
  <r>
    <x v="7"/>
    <x v="2"/>
    <x v="4"/>
    <x v="3"/>
    <x v="8"/>
    <x v="1"/>
    <n v="104.833"/>
  </r>
  <r>
    <x v="7"/>
    <x v="2"/>
    <x v="4"/>
    <x v="3"/>
    <x v="10"/>
    <x v="1"/>
    <n v="32.54"/>
  </r>
  <r>
    <x v="7"/>
    <x v="2"/>
    <x v="4"/>
    <x v="3"/>
    <x v="12"/>
    <x v="1"/>
    <n v="8.3859999999999992"/>
  </r>
  <r>
    <x v="7"/>
    <x v="2"/>
    <x v="4"/>
    <x v="4"/>
    <x v="6"/>
    <x v="1"/>
    <n v="202.5504147692738"/>
  </r>
  <r>
    <x v="7"/>
    <x v="2"/>
    <x v="4"/>
    <x v="4"/>
    <x v="7"/>
    <x v="1"/>
    <n v="0.65500000000000003"/>
  </r>
  <r>
    <x v="7"/>
    <x v="2"/>
    <x v="4"/>
    <x v="4"/>
    <x v="8"/>
    <x v="1"/>
    <n v="7.7280000000000006"/>
  </r>
  <r>
    <x v="7"/>
    <x v="2"/>
    <x v="4"/>
    <x v="5"/>
    <x v="6"/>
    <x v="1"/>
    <n v="119.04427268353474"/>
  </r>
  <r>
    <x v="7"/>
    <x v="2"/>
    <x v="4"/>
    <x v="5"/>
    <x v="7"/>
    <x v="1"/>
    <n v="0.28799999999999998"/>
  </r>
  <r>
    <x v="7"/>
    <x v="2"/>
    <x v="4"/>
    <x v="5"/>
    <x v="8"/>
    <x v="1"/>
    <n v="41.100999999999999"/>
  </r>
  <r>
    <x v="7"/>
    <x v="2"/>
    <x v="4"/>
    <x v="5"/>
    <x v="10"/>
    <x v="1"/>
    <n v="0.81"/>
  </r>
  <r>
    <x v="7"/>
    <x v="2"/>
    <x v="4"/>
    <x v="5"/>
    <x v="12"/>
    <x v="1"/>
    <n v="0.54600000000000004"/>
  </r>
  <r>
    <x v="7"/>
    <x v="2"/>
    <x v="4"/>
    <x v="6"/>
    <x v="6"/>
    <x v="1"/>
    <n v="159.90033348304507"/>
  </r>
  <r>
    <x v="7"/>
    <x v="2"/>
    <x v="4"/>
    <x v="6"/>
    <x v="7"/>
    <x v="1"/>
    <n v="0.11902557079046894"/>
  </r>
  <r>
    <x v="7"/>
    <x v="2"/>
    <x v="4"/>
    <x v="6"/>
    <x v="8"/>
    <x v="1"/>
    <n v="29.345000000000002"/>
  </r>
  <r>
    <x v="7"/>
    <x v="2"/>
    <x v="4"/>
    <x v="6"/>
    <x v="10"/>
    <x v="1"/>
    <n v="1.9649999999999999"/>
  </r>
  <r>
    <x v="7"/>
    <x v="2"/>
    <x v="4"/>
    <x v="6"/>
    <x v="12"/>
    <x v="1"/>
    <n v="18.834710646651541"/>
  </r>
  <r>
    <x v="7"/>
    <x v="2"/>
    <x v="4"/>
    <x v="7"/>
    <x v="6"/>
    <x v="1"/>
    <n v="78.931682849123874"/>
  </r>
  <r>
    <x v="7"/>
    <x v="2"/>
    <x v="4"/>
    <x v="7"/>
    <x v="8"/>
    <x v="1"/>
    <n v="9.1210000000000004"/>
  </r>
  <r>
    <x v="7"/>
    <x v="2"/>
    <x v="4"/>
    <x v="7"/>
    <x v="10"/>
    <x v="1"/>
    <n v="0.85599999999999998"/>
  </r>
  <r>
    <x v="7"/>
    <x v="2"/>
    <x v="4"/>
    <x v="8"/>
    <x v="6"/>
    <x v="1"/>
    <n v="86.183152024465784"/>
  </r>
  <r>
    <x v="7"/>
    <x v="2"/>
    <x v="4"/>
    <x v="8"/>
    <x v="8"/>
    <x v="1"/>
    <n v="46.052500000000002"/>
  </r>
  <r>
    <x v="7"/>
    <x v="2"/>
    <x v="4"/>
    <x v="8"/>
    <x v="10"/>
    <x v="1"/>
    <n v="1.486"/>
  </r>
  <r>
    <x v="7"/>
    <x v="2"/>
    <x v="4"/>
    <x v="8"/>
    <x v="13"/>
    <x v="1"/>
    <n v="1.7695426897949989E-2"/>
  </r>
  <r>
    <x v="7"/>
    <x v="2"/>
    <x v="4"/>
    <x v="8"/>
    <x v="12"/>
    <x v="1"/>
    <n v="0.03"/>
  </r>
  <r>
    <x v="7"/>
    <x v="2"/>
    <x v="4"/>
    <x v="9"/>
    <x v="6"/>
    <x v="1"/>
    <n v="43.02791484261639"/>
  </r>
  <r>
    <x v="7"/>
    <x v="2"/>
    <x v="4"/>
    <x v="9"/>
    <x v="8"/>
    <x v="1"/>
    <n v="55.298000000000002"/>
  </r>
  <r>
    <x v="7"/>
    <x v="2"/>
    <x v="4"/>
    <x v="9"/>
    <x v="10"/>
    <x v="1"/>
    <n v="1.2709999999999999"/>
  </r>
  <r>
    <x v="7"/>
    <x v="2"/>
    <x v="5"/>
    <x v="0"/>
    <x v="6"/>
    <x v="1"/>
    <n v="31.644112800000002"/>
  </r>
  <r>
    <x v="7"/>
    <x v="2"/>
    <x v="5"/>
    <x v="0"/>
    <x v="8"/>
    <x v="1"/>
    <n v="19.33755"/>
  </r>
  <r>
    <x v="7"/>
    <x v="2"/>
    <x v="5"/>
    <x v="1"/>
    <x v="6"/>
    <x v="1"/>
    <n v="26.886600253921102"/>
  </r>
  <r>
    <x v="7"/>
    <x v="2"/>
    <x v="5"/>
    <x v="1"/>
    <x v="8"/>
    <x v="1"/>
    <n v="26.036000000000001"/>
  </r>
  <r>
    <x v="7"/>
    <x v="2"/>
    <x v="5"/>
    <x v="1"/>
    <x v="12"/>
    <x v="1"/>
    <n v="0.23430000000000001"/>
  </r>
  <r>
    <x v="7"/>
    <x v="2"/>
    <x v="5"/>
    <x v="2"/>
    <x v="6"/>
    <x v="1"/>
    <n v="27.165599999999998"/>
  </r>
  <r>
    <x v="7"/>
    <x v="2"/>
    <x v="5"/>
    <x v="2"/>
    <x v="8"/>
    <x v="1"/>
    <n v="78.204999999999984"/>
  </r>
  <r>
    <x v="7"/>
    <x v="2"/>
    <x v="5"/>
    <x v="2"/>
    <x v="12"/>
    <x v="1"/>
    <n v="2.06"/>
  </r>
  <r>
    <x v="7"/>
    <x v="2"/>
    <x v="5"/>
    <x v="3"/>
    <x v="6"/>
    <x v="1"/>
    <n v="253.202"/>
  </r>
  <r>
    <x v="7"/>
    <x v="2"/>
    <x v="5"/>
    <x v="3"/>
    <x v="8"/>
    <x v="1"/>
    <n v="62.781000000000006"/>
  </r>
  <r>
    <x v="7"/>
    <x v="2"/>
    <x v="5"/>
    <x v="3"/>
    <x v="10"/>
    <x v="1"/>
    <n v="7.1430000000000007"/>
  </r>
  <r>
    <x v="7"/>
    <x v="2"/>
    <x v="5"/>
    <x v="3"/>
    <x v="13"/>
    <x v="1"/>
    <n v="83.694000000000003"/>
  </r>
  <r>
    <x v="7"/>
    <x v="2"/>
    <x v="5"/>
    <x v="3"/>
    <x v="12"/>
    <x v="1"/>
    <n v="11.423"/>
  </r>
  <r>
    <x v="7"/>
    <x v="2"/>
    <x v="5"/>
    <x v="4"/>
    <x v="6"/>
    <x v="1"/>
    <n v="55.501816155314323"/>
  </r>
  <r>
    <x v="7"/>
    <x v="2"/>
    <x v="5"/>
    <x v="4"/>
    <x v="7"/>
    <x v="1"/>
    <n v="0.26700000000000002"/>
  </r>
  <r>
    <x v="7"/>
    <x v="2"/>
    <x v="5"/>
    <x v="4"/>
    <x v="8"/>
    <x v="1"/>
    <n v="10.405999999999999"/>
  </r>
  <r>
    <x v="7"/>
    <x v="2"/>
    <x v="5"/>
    <x v="4"/>
    <x v="10"/>
    <x v="1"/>
    <n v="16.667000000000002"/>
  </r>
  <r>
    <x v="7"/>
    <x v="2"/>
    <x v="5"/>
    <x v="4"/>
    <x v="11"/>
    <x v="1"/>
    <n v="5.556"/>
  </r>
  <r>
    <x v="7"/>
    <x v="2"/>
    <x v="5"/>
    <x v="5"/>
    <x v="6"/>
    <x v="1"/>
    <n v="56.353818879148399"/>
  </r>
  <r>
    <x v="7"/>
    <x v="2"/>
    <x v="5"/>
    <x v="5"/>
    <x v="7"/>
    <x v="1"/>
    <n v="1.5449999999999999"/>
  </r>
  <r>
    <x v="7"/>
    <x v="2"/>
    <x v="5"/>
    <x v="5"/>
    <x v="8"/>
    <x v="1"/>
    <n v="44.408999999999999"/>
  </r>
  <r>
    <x v="7"/>
    <x v="2"/>
    <x v="5"/>
    <x v="5"/>
    <x v="10"/>
    <x v="1"/>
    <n v="0.39799999999999996"/>
  </r>
  <r>
    <x v="7"/>
    <x v="2"/>
    <x v="5"/>
    <x v="5"/>
    <x v="13"/>
    <x v="1"/>
    <n v="17.100000000000001"/>
  </r>
  <r>
    <x v="7"/>
    <x v="2"/>
    <x v="5"/>
    <x v="5"/>
    <x v="12"/>
    <x v="1"/>
    <n v="0.63300000000000001"/>
  </r>
  <r>
    <x v="7"/>
    <x v="2"/>
    <x v="5"/>
    <x v="6"/>
    <x v="6"/>
    <x v="1"/>
    <n v="68.330205506010046"/>
  </r>
  <r>
    <x v="7"/>
    <x v="2"/>
    <x v="5"/>
    <x v="6"/>
    <x v="7"/>
    <x v="1"/>
    <n v="4.563902098946792E-2"/>
  </r>
  <r>
    <x v="7"/>
    <x v="2"/>
    <x v="5"/>
    <x v="6"/>
    <x v="8"/>
    <x v="1"/>
    <n v="44.414000000000001"/>
  </r>
  <r>
    <x v="7"/>
    <x v="2"/>
    <x v="5"/>
    <x v="6"/>
    <x v="10"/>
    <x v="1"/>
    <n v="1.4550000000000001"/>
  </r>
  <r>
    <x v="7"/>
    <x v="2"/>
    <x v="5"/>
    <x v="6"/>
    <x v="11"/>
    <x v="1"/>
    <n v="3.15"/>
  </r>
  <r>
    <x v="7"/>
    <x v="2"/>
    <x v="5"/>
    <x v="6"/>
    <x v="12"/>
    <x v="1"/>
    <n v="15.143556731566683"/>
  </r>
  <r>
    <x v="7"/>
    <x v="2"/>
    <x v="5"/>
    <x v="7"/>
    <x v="6"/>
    <x v="1"/>
    <n v="89.906364939207634"/>
  </r>
  <r>
    <x v="7"/>
    <x v="2"/>
    <x v="5"/>
    <x v="7"/>
    <x v="8"/>
    <x v="1"/>
    <n v="57.625"/>
  </r>
  <r>
    <x v="7"/>
    <x v="2"/>
    <x v="5"/>
    <x v="7"/>
    <x v="10"/>
    <x v="1"/>
    <n v="0.69000000000000006"/>
  </r>
  <r>
    <x v="7"/>
    <x v="2"/>
    <x v="5"/>
    <x v="7"/>
    <x v="13"/>
    <x v="1"/>
    <n v="1.6053573066691134"/>
  </r>
  <r>
    <x v="7"/>
    <x v="2"/>
    <x v="5"/>
    <x v="8"/>
    <x v="6"/>
    <x v="1"/>
    <n v="101.926"/>
  </r>
  <r>
    <x v="7"/>
    <x v="2"/>
    <x v="5"/>
    <x v="8"/>
    <x v="8"/>
    <x v="1"/>
    <n v="52.466999999999999"/>
  </r>
  <r>
    <x v="7"/>
    <x v="2"/>
    <x v="5"/>
    <x v="8"/>
    <x v="10"/>
    <x v="1"/>
    <n v="0.85299999999999998"/>
  </r>
  <r>
    <x v="7"/>
    <x v="2"/>
    <x v="5"/>
    <x v="9"/>
    <x v="6"/>
    <x v="1"/>
    <n v="97.881694819320828"/>
  </r>
  <r>
    <x v="7"/>
    <x v="2"/>
    <x v="5"/>
    <x v="9"/>
    <x v="8"/>
    <x v="1"/>
    <n v="46.144000000000005"/>
  </r>
  <r>
    <x v="7"/>
    <x v="2"/>
    <x v="5"/>
    <x v="9"/>
    <x v="10"/>
    <x v="1"/>
    <n v="4.9050000000000002"/>
  </r>
  <r>
    <x v="7"/>
    <x v="2"/>
    <x v="5"/>
    <x v="9"/>
    <x v="12"/>
    <x v="1"/>
    <n v="8.826670016645205E-2"/>
  </r>
  <r>
    <x v="7"/>
    <x v="2"/>
    <x v="6"/>
    <x v="0"/>
    <x v="6"/>
    <x v="1"/>
    <n v="86.293742976000004"/>
  </r>
  <r>
    <x v="7"/>
    <x v="2"/>
    <x v="6"/>
    <x v="0"/>
    <x v="8"/>
    <x v="1"/>
    <n v="40.040880000000001"/>
  </r>
  <r>
    <x v="7"/>
    <x v="2"/>
    <x v="6"/>
    <x v="1"/>
    <x v="6"/>
    <x v="1"/>
    <n v="50.81310118071346"/>
  </r>
  <r>
    <x v="7"/>
    <x v="2"/>
    <x v="6"/>
    <x v="1"/>
    <x v="8"/>
    <x v="1"/>
    <n v="7.351"/>
  </r>
  <r>
    <x v="7"/>
    <x v="2"/>
    <x v="6"/>
    <x v="1"/>
    <x v="13"/>
    <x v="1"/>
    <n v="9.6"/>
  </r>
  <r>
    <x v="7"/>
    <x v="2"/>
    <x v="6"/>
    <x v="1"/>
    <x v="12"/>
    <x v="1"/>
    <n v="0.11550000000000001"/>
  </r>
  <r>
    <x v="7"/>
    <x v="2"/>
    <x v="6"/>
    <x v="2"/>
    <x v="6"/>
    <x v="1"/>
    <n v="40.642073695424507"/>
  </r>
  <r>
    <x v="7"/>
    <x v="2"/>
    <x v="6"/>
    <x v="2"/>
    <x v="8"/>
    <x v="1"/>
    <n v="89.391999999999996"/>
  </r>
  <r>
    <x v="7"/>
    <x v="2"/>
    <x v="6"/>
    <x v="2"/>
    <x v="12"/>
    <x v="1"/>
    <n v="1.591"/>
  </r>
  <r>
    <x v="7"/>
    <x v="2"/>
    <x v="6"/>
    <x v="3"/>
    <x v="6"/>
    <x v="1"/>
    <n v="249.173"/>
  </r>
  <r>
    <x v="7"/>
    <x v="2"/>
    <x v="6"/>
    <x v="3"/>
    <x v="8"/>
    <x v="1"/>
    <n v="57.934000000000005"/>
  </r>
  <r>
    <x v="7"/>
    <x v="2"/>
    <x v="6"/>
    <x v="3"/>
    <x v="10"/>
    <x v="1"/>
    <n v="1.35"/>
  </r>
  <r>
    <x v="7"/>
    <x v="2"/>
    <x v="6"/>
    <x v="3"/>
    <x v="12"/>
    <x v="1"/>
    <n v="1.5169999999999999"/>
  </r>
  <r>
    <x v="7"/>
    <x v="2"/>
    <x v="6"/>
    <x v="4"/>
    <x v="6"/>
    <x v="1"/>
    <n v="42.757876780337725"/>
  </r>
  <r>
    <x v="7"/>
    <x v="2"/>
    <x v="6"/>
    <x v="4"/>
    <x v="7"/>
    <x v="1"/>
    <n v="0.186"/>
  </r>
  <r>
    <x v="7"/>
    <x v="2"/>
    <x v="6"/>
    <x v="4"/>
    <x v="8"/>
    <x v="1"/>
    <n v="4.556"/>
  </r>
  <r>
    <x v="7"/>
    <x v="2"/>
    <x v="6"/>
    <x v="4"/>
    <x v="10"/>
    <x v="1"/>
    <n v="4.1020000000000003"/>
  </r>
  <r>
    <x v="7"/>
    <x v="2"/>
    <x v="6"/>
    <x v="4"/>
    <x v="11"/>
    <x v="1"/>
    <n v="3.0590000000000002"/>
  </r>
  <r>
    <x v="7"/>
    <x v="2"/>
    <x v="6"/>
    <x v="5"/>
    <x v="6"/>
    <x v="1"/>
    <n v="74.06817937522716"/>
  </r>
  <r>
    <x v="7"/>
    <x v="2"/>
    <x v="6"/>
    <x v="5"/>
    <x v="7"/>
    <x v="1"/>
    <n v="1.1919999999999999"/>
  </r>
  <r>
    <x v="7"/>
    <x v="2"/>
    <x v="6"/>
    <x v="5"/>
    <x v="8"/>
    <x v="1"/>
    <n v="44.225999999999999"/>
  </r>
  <r>
    <x v="7"/>
    <x v="2"/>
    <x v="6"/>
    <x v="5"/>
    <x v="10"/>
    <x v="1"/>
    <n v="0.113"/>
  </r>
  <r>
    <x v="7"/>
    <x v="2"/>
    <x v="6"/>
    <x v="5"/>
    <x v="12"/>
    <x v="1"/>
    <n v="0.41100000000000003"/>
  </r>
  <r>
    <x v="7"/>
    <x v="2"/>
    <x v="6"/>
    <x v="6"/>
    <x v="6"/>
    <x v="1"/>
    <n v="150.1419283258673"/>
  </r>
  <r>
    <x v="7"/>
    <x v="2"/>
    <x v="6"/>
    <x v="6"/>
    <x v="7"/>
    <x v="1"/>
    <n v="4.2322056538451058E-3"/>
  </r>
  <r>
    <x v="7"/>
    <x v="2"/>
    <x v="6"/>
    <x v="6"/>
    <x v="8"/>
    <x v="1"/>
    <n v="43.419999999999995"/>
  </r>
  <r>
    <x v="7"/>
    <x v="2"/>
    <x v="6"/>
    <x v="6"/>
    <x v="10"/>
    <x v="1"/>
    <n v="3.7490000000000001"/>
  </r>
  <r>
    <x v="7"/>
    <x v="2"/>
    <x v="6"/>
    <x v="6"/>
    <x v="11"/>
    <x v="1"/>
    <n v="1.125"/>
  </r>
  <r>
    <x v="7"/>
    <x v="2"/>
    <x v="6"/>
    <x v="6"/>
    <x v="12"/>
    <x v="1"/>
    <n v="4.8219451787706067"/>
  </r>
  <r>
    <x v="7"/>
    <x v="2"/>
    <x v="6"/>
    <x v="7"/>
    <x v="6"/>
    <x v="1"/>
    <n v="144.125"/>
  </r>
  <r>
    <x v="7"/>
    <x v="2"/>
    <x v="6"/>
    <x v="7"/>
    <x v="8"/>
    <x v="1"/>
    <n v="44.575000000000003"/>
  </r>
  <r>
    <x v="7"/>
    <x v="2"/>
    <x v="6"/>
    <x v="7"/>
    <x v="10"/>
    <x v="1"/>
    <n v="11.158999999999999"/>
  </r>
  <r>
    <x v="7"/>
    <x v="2"/>
    <x v="6"/>
    <x v="7"/>
    <x v="13"/>
    <x v="1"/>
    <n v="13.219499721800535"/>
  </r>
  <r>
    <x v="7"/>
    <x v="2"/>
    <x v="6"/>
    <x v="8"/>
    <x v="6"/>
    <x v="1"/>
    <n v="141.23737402749254"/>
  </r>
  <r>
    <x v="7"/>
    <x v="2"/>
    <x v="6"/>
    <x v="8"/>
    <x v="8"/>
    <x v="1"/>
    <n v="51.780999999999999"/>
  </r>
  <r>
    <x v="7"/>
    <x v="2"/>
    <x v="6"/>
    <x v="8"/>
    <x v="10"/>
    <x v="1"/>
    <n v="0.48299999999999998"/>
  </r>
  <r>
    <x v="7"/>
    <x v="2"/>
    <x v="6"/>
    <x v="9"/>
    <x v="6"/>
    <x v="1"/>
    <n v="76.055303572620446"/>
  </r>
  <r>
    <x v="7"/>
    <x v="2"/>
    <x v="6"/>
    <x v="9"/>
    <x v="8"/>
    <x v="1"/>
    <n v="48.797999999999995"/>
  </r>
  <r>
    <x v="7"/>
    <x v="2"/>
    <x v="6"/>
    <x v="9"/>
    <x v="10"/>
    <x v="1"/>
    <n v="3.4829999999999997"/>
  </r>
  <r>
    <x v="7"/>
    <x v="2"/>
    <x v="6"/>
    <x v="9"/>
    <x v="12"/>
    <x v="1"/>
    <n v="0.15573439858429189"/>
  </r>
  <r>
    <x v="7"/>
    <x v="2"/>
    <x v="7"/>
    <x v="0"/>
    <x v="6"/>
    <x v="1"/>
    <n v="85.484296500479985"/>
  </r>
  <r>
    <x v="7"/>
    <x v="2"/>
    <x v="7"/>
    <x v="0"/>
    <x v="8"/>
    <x v="1"/>
    <n v="49.318666666666665"/>
  </r>
  <r>
    <x v="7"/>
    <x v="2"/>
    <x v="7"/>
    <x v="0"/>
    <x v="10"/>
    <x v="1"/>
    <n v="0.3"/>
  </r>
  <r>
    <x v="7"/>
    <x v="2"/>
    <x v="7"/>
    <x v="1"/>
    <x v="6"/>
    <x v="1"/>
    <n v="87.915207695752272"/>
  </r>
  <r>
    <x v="7"/>
    <x v="2"/>
    <x v="7"/>
    <x v="1"/>
    <x v="8"/>
    <x v="1"/>
    <n v="53.439000000000007"/>
  </r>
  <r>
    <x v="7"/>
    <x v="2"/>
    <x v="7"/>
    <x v="1"/>
    <x v="13"/>
    <x v="1"/>
    <n v="40.4"/>
  </r>
  <r>
    <x v="7"/>
    <x v="2"/>
    <x v="7"/>
    <x v="1"/>
    <x v="12"/>
    <x v="1"/>
    <n v="8.2500000000000004E-2"/>
  </r>
  <r>
    <x v="7"/>
    <x v="2"/>
    <x v="7"/>
    <x v="2"/>
    <x v="6"/>
    <x v="1"/>
    <n v="62.035224043595896"/>
  </r>
  <r>
    <x v="7"/>
    <x v="2"/>
    <x v="7"/>
    <x v="2"/>
    <x v="8"/>
    <x v="1"/>
    <n v="42.356000000000002"/>
  </r>
  <r>
    <x v="7"/>
    <x v="2"/>
    <x v="7"/>
    <x v="2"/>
    <x v="10"/>
    <x v="1"/>
    <n v="3.8E-3"/>
  </r>
  <r>
    <x v="7"/>
    <x v="2"/>
    <x v="7"/>
    <x v="2"/>
    <x v="13"/>
    <x v="1"/>
    <n v="12.045999999999999"/>
  </r>
  <r>
    <x v="7"/>
    <x v="2"/>
    <x v="7"/>
    <x v="2"/>
    <x v="11"/>
    <x v="1"/>
    <n v="0.86811646400000009"/>
  </r>
  <r>
    <x v="7"/>
    <x v="2"/>
    <x v="7"/>
    <x v="2"/>
    <x v="12"/>
    <x v="1"/>
    <n v="0.58099999999999996"/>
  </r>
  <r>
    <x v="7"/>
    <x v="2"/>
    <x v="7"/>
    <x v="3"/>
    <x v="6"/>
    <x v="1"/>
    <n v="279.27300000000002"/>
  </r>
  <r>
    <x v="7"/>
    <x v="2"/>
    <x v="7"/>
    <x v="3"/>
    <x v="8"/>
    <x v="1"/>
    <n v="74.331000000000003"/>
  </r>
  <r>
    <x v="7"/>
    <x v="2"/>
    <x v="7"/>
    <x v="3"/>
    <x v="10"/>
    <x v="1"/>
    <n v="7.0000000000000001E-3"/>
  </r>
  <r>
    <x v="7"/>
    <x v="2"/>
    <x v="7"/>
    <x v="3"/>
    <x v="12"/>
    <x v="1"/>
    <n v="5.6449999999999996"/>
  </r>
  <r>
    <x v="7"/>
    <x v="2"/>
    <x v="7"/>
    <x v="4"/>
    <x v="6"/>
    <x v="1"/>
    <n v="391.0525826200174"/>
  </r>
  <r>
    <x v="7"/>
    <x v="2"/>
    <x v="7"/>
    <x v="4"/>
    <x v="7"/>
    <x v="1"/>
    <n v="3.59"/>
  </r>
  <r>
    <x v="7"/>
    <x v="2"/>
    <x v="7"/>
    <x v="4"/>
    <x v="8"/>
    <x v="1"/>
    <n v="22.23"/>
  </r>
  <r>
    <x v="7"/>
    <x v="2"/>
    <x v="7"/>
    <x v="4"/>
    <x v="11"/>
    <x v="1"/>
    <n v="35.024999999999999"/>
  </r>
  <r>
    <x v="7"/>
    <x v="2"/>
    <x v="7"/>
    <x v="4"/>
    <x v="12"/>
    <x v="1"/>
    <n v="0.02"/>
  </r>
  <r>
    <x v="7"/>
    <x v="2"/>
    <x v="7"/>
    <x v="5"/>
    <x v="6"/>
    <x v="1"/>
    <n v="137.16860900212549"/>
  </r>
  <r>
    <x v="7"/>
    <x v="2"/>
    <x v="7"/>
    <x v="5"/>
    <x v="7"/>
    <x v="1"/>
    <n v="1.0669999999999999"/>
  </r>
  <r>
    <x v="7"/>
    <x v="2"/>
    <x v="7"/>
    <x v="5"/>
    <x v="8"/>
    <x v="1"/>
    <n v="36.313000000000002"/>
  </r>
  <r>
    <x v="7"/>
    <x v="2"/>
    <x v="7"/>
    <x v="5"/>
    <x v="10"/>
    <x v="1"/>
    <n v="5.1859999999999999"/>
  </r>
  <r>
    <x v="7"/>
    <x v="2"/>
    <x v="7"/>
    <x v="5"/>
    <x v="11"/>
    <x v="1"/>
    <n v="3.3130000000000002"/>
  </r>
  <r>
    <x v="7"/>
    <x v="2"/>
    <x v="7"/>
    <x v="5"/>
    <x v="12"/>
    <x v="1"/>
    <n v="0.48499999999999999"/>
  </r>
  <r>
    <x v="7"/>
    <x v="2"/>
    <x v="7"/>
    <x v="6"/>
    <x v="6"/>
    <x v="1"/>
    <n v="63.269972581324026"/>
  </r>
  <r>
    <x v="7"/>
    <x v="2"/>
    <x v="7"/>
    <x v="6"/>
    <x v="7"/>
    <x v="1"/>
    <n v="0.29899999999999999"/>
  </r>
  <r>
    <x v="7"/>
    <x v="2"/>
    <x v="7"/>
    <x v="6"/>
    <x v="8"/>
    <x v="1"/>
    <n v="58.23"/>
  </r>
  <r>
    <x v="7"/>
    <x v="2"/>
    <x v="7"/>
    <x v="6"/>
    <x v="10"/>
    <x v="1"/>
    <n v="4.7956564983626251"/>
  </r>
  <r>
    <x v="7"/>
    <x v="2"/>
    <x v="7"/>
    <x v="6"/>
    <x v="13"/>
    <x v="1"/>
    <n v="43.353900000000003"/>
  </r>
  <r>
    <x v="7"/>
    <x v="2"/>
    <x v="7"/>
    <x v="6"/>
    <x v="11"/>
    <x v="1"/>
    <n v="0.28000000000000003"/>
  </r>
  <r>
    <x v="7"/>
    <x v="2"/>
    <x v="7"/>
    <x v="6"/>
    <x v="12"/>
    <x v="1"/>
    <n v="9.5226162135070815"/>
  </r>
  <r>
    <x v="7"/>
    <x v="2"/>
    <x v="7"/>
    <x v="7"/>
    <x v="6"/>
    <x v="1"/>
    <n v="94.498678747753559"/>
  </r>
  <r>
    <x v="7"/>
    <x v="2"/>
    <x v="7"/>
    <x v="7"/>
    <x v="8"/>
    <x v="1"/>
    <n v="49.866"/>
  </r>
  <r>
    <x v="7"/>
    <x v="2"/>
    <x v="7"/>
    <x v="7"/>
    <x v="10"/>
    <x v="1"/>
    <n v="1.1379999999999999"/>
  </r>
  <r>
    <x v="7"/>
    <x v="2"/>
    <x v="7"/>
    <x v="7"/>
    <x v="13"/>
    <x v="1"/>
    <n v="14.013218876540371"/>
  </r>
  <r>
    <x v="7"/>
    <x v="2"/>
    <x v="7"/>
    <x v="8"/>
    <x v="6"/>
    <x v="1"/>
    <n v="132.44445461789206"/>
  </r>
  <r>
    <x v="7"/>
    <x v="2"/>
    <x v="7"/>
    <x v="8"/>
    <x v="8"/>
    <x v="1"/>
    <n v="42.74"/>
  </r>
  <r>
    <x v="7"/>
    <x v="2"/>
    <x v="7"/>
    <x v="8"/>
    <x v="10"/>
    <x v="1"/>
    <n v="0.997"/>
  </r>
  <r>
    <x v="7"/>
    <x v="2"/>
    <x v="7"/>
    <x v="8"/>
    <x v="12"/>
    <x v="1"/>
    <n v="0.4"/>
  </r>
  <r>
    <x v="7"/>
    <x v="2"/>
    <x v="7"/>
    <x v="9"/>
    <x v="6"/>
    <x v="1"/>
    <n v="111.94626377589869"/>
  </r>
  <r>
    <x v="7"/>
    <x v="2"/>
    <x v="7"/>
    <x v="9"/>
    <x v="8"/>
    <x v="1"/>
    <n v="63.349999999999994"/>
  </r>
  <r>
    <x v="7"/>
    <x v="2"/>
    <x v="7"/>
    <x v="9"/>
    <x v="10"/>
    <x v="1"/>
    <n v="0.33299999999999996"/>
  </r>
  <r>
    <x v="7"/>
    <x v="2"/>
    <x v="7"/>
    <x v="9"/>
    <x v="12"/>
    <x v="1"/>
    <n v="2.5435537357350806E-2"/>
  </r>
  <r>
    <x v="7"/>
    <x v="2"/>
    <x v="8"/>
    <x v="0"/>
    <x v="6"/>
    <x v="1"/>
    <n v="103.63761786623999"/>
  </r>
  <r>
    <x v="7"/>
    <x v="2"/>
    <x v="8"/>
    <x v="0"/>
    <x v="8"/>
    <x v="1"/>
    <n v="37.015999999999998"/>
  </r>
  <r>
    <x v="7"/>
    <x v="2"/>
    <x v="8"/>
    <x v="1"/>
    <x v="6"/>
    <x v="1"/>
    <n v="151.11562924455313"/>
  </r>
  <r>
    <x v="7"/>
    <x v="2"/>
    <x v="8"/>
    <x v="1"/>
    <x v="8"/>
    <x v="1"/>
    <n v="74.688000000000002"/>
  </r>
  <r>
    <x v="7"/>
    <x v="2"/>
    <x v="8"/>
    <x v="1"/>
    <x v="12"/>
    <x v="1"/>
    <n v="0.11770000000000001"/>
  </r>
  <r>
    <x v="7"/>
    <x v="2"/>
    <x v="8"/>
    <x v="2"/>
    <x v="6"/>
    <x v="1"/>
    <n v="51.759038428376194"/>
  </r>
  <r>
    <x v="7"/>
    <x v="2"/>
    <x v="8"/>
    <x v="2"/>
    <x v="8"/>
    <x v="1"/>
    <n v="69.717000000000013"/>
  </r>
  <r>
    <x v="7"/>
    <x v="2"/>
    <x v="8"/>
    <x v="2"/>
    <x v="10"/>
    <x v="1"/>
    <n v="1.9E-2"/>
  </r>
  <r>
    <x v="7"/>
    <x v="2"/>
    <x v="8"/>
    <x v="2"/>
    <x v="12"/>
    <x v="1"/>
    <n v="6.0609999999999999"/>
  </r>
  <r>
    <x v="7"/>
    <x v="2"/>
    <x v="8"/>
    <x v="3"/>
    <x v="6"/>
    <x v="1"/>
    <n v="326.35900000000004"/>
  </r>
  <r>
    <x v="7"/>
    <x v="2"/>
    <x v="8"/>
    <x v="3"/>
    <x v="8"/>
    <x v="1"/>
    <n v="48.418999999999997"/>
  </r>
  <r>
    <x v="7"/>
    <x v="2"/>
    <x v="8"/>
    <x v="3"/>
    <x v="10"/>
    <x v="1"/>
    <n v="66.366"/>
  </r>
  <r>
    <x v="7"/>
    <x v="2"/>
    <x v="8"/>
    <x v="3"/>
    <x v="12"/>
    <x v="1"/>
    <n v="2.165"/>
  </r>
  <r>
    <x v="7"/>
    <x v="2"/>
    <x v="8"/>
    <x v="4"/>
    <x v="6"/>
    <x v="1"/>
    <n v="175.61144742741848"/>
  </r>
  <r>
    <x v="7"/>
    <x v="2"/>
    <x v="8"/>
    <x v="4"/>
    <x v="8"/>
    <x v="1"/>
    <n v="9.8350000000000009"/>
  </r>
  <r>
    <x v="7"/>
    <x v="2"/>
    <x v="8"/>
    <x v="4"/>
    <x v="13"/>
    <x v="1"/>
    <n v="7.8098026269209182"/>
  </r>
  <r>
    <x v="7"/>
    <x v="2"/>
    <x v="8"/>
    <x v="4"/>
    <x v="11"/>
    <x v="1"/>
    <n v="0.41399999999999998"/>
  </r>
  <r>
    <x v="7"/>
    <x v="2"/>
    <x v="8"/>
    <x v="5"/>
    <x v="6"/>
    <x v="1"/>
    <n v="151.71060097294182"/>
  </r>
  <r>
    <x v="7"/>
    <x v="2"/>
    <x v="8"/>
    <x v="5"/>
    <x v="7"/>
    <x v="1"/>
    <n v="0.80200000000000005"/>
  </r>
  <r>
    <x v="7"/>
    <x v="2"/>
    <x v="8"/>
    <x v="5"/>
    <x v="8"/>
    <x v="1"/>
    <n v="40.576999999999998"/>
  </r>
  <r>
    <x v="7"/>
    <x v="2"/>
    <x v="8"/>
    <x v="5"/>
    <x v="10"/>
    <x v="1"/>
    <n v="2.012"/>
  </r>
  <r>
    <x v="7"/>
    <x v="2"/>
    <x v="8"/>
    <x v="5"/>
    <x v="13"/>
    <x v="1"/>
    <n v="34.1"/>
  </r>
  <r>
    <x v="7"/>
    <x v="2"/>
    <x v="8"/>
    <x v="5"/>
    <x v="11"/>
    <x v="1"/>
    <n v="1.8"/>
  </r>
  <r>
    <x v="7"/>
    <x v="2"/>
    <x v="8"/>
    <x v="5"/>
    <x v="12"/>
    <x v="1"/>
    <n v="0.17"/>
  </r>
  <r>
    <x v="7"/>
    <x v="2"/>
    <x v="8"/>
    <x v="6"/>
    <x v="6"/>
    <x v="1"/>
    <n v="303.66322095150696"/>
  </r>
  <r>
    <x v="7"/>
    <x v="2"/>
    <x v="8"/>
    <x v="6"/>
    <x v="7"/>
    <x v="1"/>
    <n v="1.5720000000000001"/>
  </r>
  <r>
    <x v="7"/>
    <x v="2"/>
    <x v="8"/>
    <x v="6"/>
    <x v="8"/>
    <x v="1"/>
    <n v="35.183"/>
  </r>
  <r>
    <x v="7"/>
    <x v="2"/>
    <x v="8"/>
    <x v="6"/>
    <x v="10"/>
    <x v="1"/>
    <n v="0.9"/>
  </r>
  <r>
    <x v="7"/>
    <x v="2"/>
    <x v="8"/>
    <x v="6"/>
    <x v="13"/>
    <x v="1"/>
    <n v="2.6821820582652471E-2"/>
  </r>
  <r>
    <x v="7"/>
    <x v="2"/>
    <x v="8"/>
    <x v="6"/>
    <x v="11"/>
    <x v="1"/>
    <n v="12.638"/>
  </r>
  <r>
    <x v="7"/>
    <x v="2"/>
    <x v="8"/>
    <x v="6"/>
    <x v="12"/>
    <x v="1"/>
    <n v="4.1445302093158896"/>
  </r>
  <r>
    <x v="7"/>
    <x v="2"/>
    <x v="8"/>
    <x v="7"/>
    <x v="6"/>
    <x v="1"/>
    <n v="119.39977619405821"/>
  </r>
  <r>
    <x v="7"/>
    <x v="2"/>
    <x v="8"/>
    <x v="7"/>
    <x v="8"/>
    <x v="1"/>
    <n v="51.725000000000001"/>
  </r>
  <r>
    <x v="7"/>
    <x v="2"/>
    <x v="8"/>
    <x v="7"/>
    <x v="10"/>
    <x v="1"/>
    <n v="4.7050000000000001"/>
  </r>
  <r>
    <x v="7"/>
    <x v="2"/>
    <x v="8"/>
    <x v="7"/>
    <x v="13"/>
    <x v="1"/>
    <n v="12.480155739409835"/>
  </r>
  <r>
    <x v="7"/>
    <x v="2"/>
    <x v="8"/>
    <x v="7"/>
    <x v="12"/>
    <x v="1"/>
    <n v="0.43721413721413721"/>
  </r>
  <r>
    <x v="7"/>
    <x v="2"/>
    <x v="8"/>
    <x v="8"/>
    <x v="6"/>
    <x v="1"/>
    <n v="213.10618487302983"/>
  </r>
  <r>
    <x v="7"/>
    <x v="2"/>
    <x v="8"/>
    <x v="8"/>
    <x v="8"/>
    <x v="1"/>
    <n v="40.304000000000002"/>
  </r>
  <r>
    <x v="7"/>
    <x v="2"/>
    <x v="8"/>
    <x v="8"/>
    <x v="10"/>
    <x v="1"/>
    <n v="1.2490000000000001"/>
  </r>
  <r>
    <x v="7"/>
    <x v="2"/>
    <x v="8"/>
    <x v="8"/>
    <x v="13"/>
    <x v="1"/>
    <n v="0.72"/>
  </r>
  <r>
    <x v="7"/>
    <x v="2"/>
    <x v="8"/>
    <x v="8"/>
    <x v="12"/>
    <x v="1"/>
    <n v="0.6"/>
  </r>
  <r>
    <x v="7"/>
    <x v="2"/>
    <x v="8"/>
    <x v="9"/>
    <x v="6"/>
    <x v="1"/>
    <n v="92.558376530861537"/>
  </r>
  <r>
    <x v="7"/>
    <x v="2"/>
    <x v="8"/>
    <x v="9"/>
    <x v="8"/>
    <x v="1"/>
    <n v="61.313000000000002"/>
  </r>
  <r>
    <x v="7"/>
    <x v="2"/>
    <x v="8"/>
    <x v="9"/>
    <x v="10"/>
    <x v="1"/>
    <n v="1.1040000000000001"/>
  </r>
  <r>
    <x v="7"/>
    <x v="2"/>
    <x v="9"/>
    <x v="0"/>
    <x v="6"/>
    <x v="1"/>
    <n v="836.41313897088014"/>
  </r>
  <r>
    <x v="7"/>
    <x v="2"/>
    <x v="9"/>
    <x v="0"/>
    <x v="8"/>
    <x v="1"/>
    <n v="37.219000000000001"/>
  </r>
  <r>
    <x v="7"/>
    <x v="2"/>
    <x v="9"/>
    <x v="1"/>
    <x v="6"/>
    <x v="1"/>
    <n v="116.47535570853478"/>
  </r>
  <r>
    <x v="7"/>
    <x v="2"/>
    <x v="9"/>
    <x v="1"/>
    <x v="8"/>
    <x v="1"/>
    <n v="94.341999999999999"/>
  </r>
  <r>
    <x v="7"/>
    <x v="2"/>
    <x v="9"/>
    <x v="1"/>
    <x v="13"/>
    <x v="1"/>
    <n v="311"/>
  </r>
  <r>
    <x v="7"/>
    <x v="2"/>
    <x v="9"/>
    <x v="2"/>
    <x v="6"/>
    <x v="1"/>
    <n v="332.33650879057382"/>
  </r>
  <r>
    <x v="7"/>
    <x v="2"/>
    <x v="9"/>
    <x v="2"/>
    <x v="8"/>
    <x v="1"/>
    <n v="55.63"/>
  </r>
  <r>
    <x v="7"/>
    <x v="2"/>
    <x v="9"/>
    <x v="2"/>
    <x v="12"/>
    <x v="1"/>
    <n v="8.3829999999999991"/>
  </r>
  <r>
    <x v="7"/>
    <x v="2"/>
    <x v="9"/>
    <x v="3"/>
    <x v="6"/>
    <x v="1"/>
    <n v="316.84100000000001"/>
  </r>
  <r>
    <x v="7"/>
    <x v="2"/>
    <x v="9"/>
    <x v="3"/>
    <x v="8"/>
    <x v="1"/>
    <n v="30.276999999999994"/>
  </r>
  <r>
    <x v="7"/>
    <x v="2"/>
    <x v="9"/>
    <x v="3"/>
    <x v="10"/>
    <x v="1"/>
    <n v="102.108"/>
  </r>
  <r>
    <x v="7"/>
    <x v="2"/>
    <x v="9"/>
    <x v="3"/>
    <x v="13"/>
    <x v="1"/>
    <n v="104.05200000000001"/>
  </r>
  <r>
    <x v="7"/>
    <x v="2"/>
    <x v="9"/>
    <x v="3"/>
    <x v="12"/>
    <x v="1"/>
    <n v="2.7039999999999997"/>
  </r>
  <r>
    <x v="7"/>
    <x v="2"/>
    <x v="9"/>
    <x v="4"/>
    <x v="6"/>
    <x v="1"/>
    <n v="236.67050555248858"/>
  </r>
  <r>
    <x v="7"/>
    <x v="2"/>
    <x v="9"/>
    <x v="4"/>
    <x v="7"/>
    <x v="1"/>
    <n v="0.47099999999999997"/>
  </r>
  <r>
    <x v="7"/>
    <x v="2"/>
    <x v="9"/>
    <x v="4"/>
    <x v="8"/>
    <x v="1"/>
    <n v="12.815000000000001"/>
  </r>
  <r>
    <x v="7"/>
    <x v="2"/>
    <x v="9"/>
    <x v="5"/>
    <x v="6"/>
    <x v="1"/>
    <n v="274.29110885826958"/>
  </r>
  <r>
    <x v="7"/>
    <x v="2"/>
    <x v="9"/>
    <x v="5"/>
    <x v="7"/>
    <x v="1"/>
    <n v="0.47599999999999998"/>
  </r>
  <r>
    <x v="7"/>
    <x v="2"/>
    <x v="9"/>
    <x v="5"/>
    <x v="8"/>
    <x v="1"/>
    <n v="24.240000000000002"/>
  </r>
  <r>
    <x v="7"/>
    <x v="2"/>
    <x v="9"/>
    <x v="5"/>
    <x v="10"/>
    <x v="1"/>
    <n v="1.8110000000000002"/>
  </r>
  <r>
    <x v="7"/>
    <x v="2"/>
    <x v="9"/>
    <x v="5"/>
    <x v="13"/>
    <x v="1"/>
    <n v="3.7"/>
  </r>
  <r>
    <x v="7"/>
    <x v="2"/>
    <x v="9"/>
    <x v="5"/>
    <x v="11"/>
    <x v="1"/>
    <n v="0.19500000000000001"/>
  </r>
  <r>
    <x v="7"/>
    <x v="2"/>
    <x v="9"/>
    <x v="5"/>
    <x v="12"/>
    <x v="1"/>
    <n v="0.64399999999999991"/>
  </r>
  <r>
    <x v="7"/>
    <x v="2"/>
    <x v="9"/>
    <x v="6"/>
    <x v="6"/>
    <x v="1"/>
    <n v="389.01364952141859"/>
  </r>
  <r>
    <x v="7"/>
    <x v="2"/>
    <x v="9"/>
    <x v="6"/>
    <x v="7"/>
    <x v="1"/>
    <n v="3.561342767156102"/>
  </r>
  <r>
    <x v="7"/>
    <x v="2"/>
    <x v="9"/>
    <x v="6"/>
    <x v="8"/>
    <x v="1"/>
    <n v="53.895999999999987"/>
  </r>
  <r>
    <x v="7"/>
    <x v="2"/>
    <x v="9"/>
    <x v="6"/>
    <x v="10"/>
    <x v="1"/>
    <n v="1.698"/>
  </r>
  <r>
    <x v="7"/>
    <x v="2"/>
    <x v="9"/>
    <x v="6"/>
    <x v="12"/>
    <x v="1"/>
    <n v="4.8873792084192758"/>
  </r>
  <r>
    <x v="7"/>
    <x v="2"/>
    <x v="9"/>
    <x v="7"/>
    <x v="6"/>
    <x v="1"/>
    <n v="65.879391021943917"/>
  </r>
  <r>
    <x v="7"/>
    <x v="2"/>
    <x v="9"/>
    <x v="7"/>
    <x v="8"/>
    <x v="1"/>
    <n v="66.077500000000001"/>
  </r>
  <r>
    <x v="7"/>
    <x v="2"/>
    <x v="9"/>
    <x v="7"/>
    <x v="14"/>
    <x v="1"/>
    <n v="0.42"/>
  </r>
  <r>
    <x v="7"/>
    <x v="2"/>
    <x v="9"/>
    <x v="7"/>
    <x v="10"/>
    <x v="1"/>
    <n v="37.447000000000003"/>
  </r>
  <r>
    <x v="7"/>
    <x v="2"/>
    <x v="9"/>
    <x v="7"/>
    <x v="13"/>
    <x v="1"/>
    <n v="0.85002189860943833"/>
  </r>
  <r>
    <x v="7"/>
    <x v="2"/>
    <x v="9"/>
    <x v="8"/>
    <x v="6"/>
    <x v="1"/>
    <n v="199.54408304068127"/>
  </r>
  <r>
    <x v="7"/>
    <x v="2"/>
    <x v="9"/>
    <x v="8"/>
    <x v="8"/>
    <x v="1"/>
    <n v="40.825000000000003"/>
  </r>
  <r>
    <x v="7"/>
    <x v="2"/>
    <x v="9"/>
    <x v="8"/>
    <x v="14"/>
    <x v="1"/>
    <n v="0.09"/>
  </r>
  <r>
    <x v="7"/>
    <x v="2"/>
    <x v="9"/>
    <x v="8"/>
    <x v="13"/>
    <x v="1"/>
    <n v="0.55923497724140814"/>
  </r>
  <r>
    <x v="7"/>
    <x v="2"/>
    <x v="9"/>
    <x v="9"/>
    <x v="6"/>
    <x v="1"/>
    <n v="127.3638845452479"/>
  </r>
  <r>
    <x v="7"/>
    <x v="2"/>
    <x v="9"/>
    <x v="9"/>
    <x v="7"/>
    <x v="1"/>
    <n v="15.9285"/>
  </r>
  <r>
    <x v="7"/>
    <x v="2"/>
    <x v="9"/>
    <x v="9"/>
    <x v="8"/>
    <x v="1"/>
    <n v="60.070999999999998"/>
  </r>
  <r>
    <x v="7"/>
    <x v="2"/>
    <x v="9"/>
    <x v="9"/>
    <x v="10"/>
    <x v="1"/>
    <n v="0.28700000000000003"/>
  </r>
  <r>
    <x v="7"/>
    <x v="2"/>
    <x v="9"/>
    <x v="9"/>
    <x v="12"/>
    <x v="1"/>
    <n v="0.25600000000000001"/>
  </r>
  <r>
    <x v="7"/>
    <x v="2"/>
    <x v="10"/>
    <x v="0"/>
    <x v="6"/>
    <x v="1"/>
    <n v="245.25232831872003"/>
  </r>
  <r>
    <x v="7"/>
    <x v="2"/>
    <x v="10"/>
    <x v="0"/>
    <x v="8"/>
    <x v="1"/>
    <n v="39.556000000000004"/>
  </r>
  <r>
    <x v="7"/>
    <x v="2"/>
    <x v="10"/>
    <x v="1"/>
    <x v="6"/>
    <x v="1"/>
    <n v="114.22071427762901"/>
  </r>
  <r>
    <x v="7"/>
    <x v="2"/>
    <x v="10"/>
    <x v="1"/>
    <x v="8"/>
    <x v="1"/>
    <n v="44.388999999999996"/>
  </r>
  <r>
    <x v="7"/>
    <x v="2"/>
    <x v="10"/>
    <x v="1"/>
    <x v="10"/>
    <x v="1"/>
    <n v="0.38500000000000001"/>
  </r>
  <r>
    <x v="7"/>
    <x v="2"/>
    <x v="10"/>
    <x v="1"/>
    <x v="12"/>
    <x v="1"/>
    <n v="7.7000000000000013E-2"/>
  </r>
  <r>
    <x v="7"/>
    <x v="2"/>
    <x v="10"/>
    <x v="2"/>
    <x v="6"/>
    <x v="1"/>
    <n v="259.39503238834294"/>
  </r>
  <r>
    <x v="7"/>
    <x v="2"/>
    <x v="10"/>
    <x v="2"/>
    <x v="8"/>
    <x v="1"/>
    <n v="44.86699999999999"/>
  </r>
  <r>
    <x v="7"/>
    <x v="2"/>
    <x v="10"/>
    <x v="2"/>
    <x v="10"/>
    <x v="1"/>
    <n v="4.5599999999999995E-2"/>
  </r>
  <r>
    <x v="7"/>
    <x v="2"/>
    <x v="10"/>
    <x v="2"/>
    <x v="11"/>
    <x v="1"/>
    <n v="1.41886"/>
  </r>
  <r>
    <x v="7"/>
    <x v="2"/>
    <x v="10"/>
    <x v="2"/>
    <x v="12"/>
    <x v="1"/>
    <n v="4.3639999999999999"/>
  </r>
  <r>
    <x v="7"/>
    <x v="2"/>
    <x v="10"/>
    <x v="3"/>
    <x v="6"/>
    <x v="1"/>
    <n v="560.97099999999989"/>
  </r>
  <r>
    <x v="7"/>
    <x v="2"/>
    <x v="10"/>
    <x v="3"/>
    <x v="7"/>
    <x v="1"/>
    <n v="1.24"/>
  </r>
  <r>
    <x v="7"/>
    <x v="2"/>
    <x v="10"/>
    <x v="3"/>
    <x v="8"/>
    <x v="1"/>
    <n v="15.928000000000001"/>
  </r>
  <r>
    <x v="7"/>
    <x v="2"/>
    <x v="10"/>
    <x v="3"/>
    <x v="10"/>
    <x v="1"/>
    <n v="9.6300000000000008"/>
  </r>
  <r>
    <x v="7"/>
    <x v="2"/>
    <x v="10"/>
    <x v="3"/>
    <x v="12"/>
    <x v="1"/>
    <n v="0.39"/>
  </r>
  <r>
    <x v="7"/>
    <x v="2"/>
    <x v="10"/>
    <x v="4"/>
    <x v="6"/>
    <x v="1"/>
    <n v="571.50223067907893"/>
  </r>
  <r>
    <x v="7"/>
    <x v="2"/>
    <x v="10"/>
    <x v="4"/>
    <x v="7"/>
    <x v="1"/>
    <n v="0.58399999999999996"/>
  </r>
  <r>
    <x v="7"/>
    <x v="2"/>
    <x v="10"/>
    <x v="4"/>
    <x v="8"/>
    <x v="1"/>
    <n v="12.560000000000002"/>
  </r>
  <r>
    <x v="7"/>
    <x v="2"/>
    <x v="10"/>
    <x v="4"/>
    <x v="10"/>
    <x v="1"/>
    <n v="5.5860000000000003"/>
  </r>
  <r>
    <x v="7"/>
    <x v="2"/>
    <x v="10"/>
    <x v="4"/>
    <x v="12"/>
    <x v="1"/>
    <n v="0.33100000000000002"/>
  </r>
  <r>
    <x v="7"/>
    <x v="2"/>
    <x v="10"/>
    <x v="5"/>
    <x v="6"/>
    <x v="1"/>
    <n v="45.678464286588216"/>
  </r>
  <r>
    <x v="7"/>
    <x v="2"/>
    <x v="10"/>
    <x v="5"/>
    <x v="7"/>
    <x v="1"/>
    <n v="2.8000000000000001E-2"/>
  </r>
  <r>
    <x v="7"/>
    <x v="2"/>
    <x v="10"/>
    <x v="5"/>
    <x v="8"/>
    <x v="1"/>
    <n v="21.896000000000001"/>
  </r>
  <r>
    <x v="7"/>
    <x v="2"/>
    <x v="10"/>
    <x v="5"/>
    <x v="10"/>
    <x v="1"/>
    <n v="0.22"/>
  </r>
  <r>
    <x v="7"/>
    <x v="2"/>
    <x v="10"/>
    <x v="5"/>
    <x v="12"/>
    <x v="1"/>
    <n v="2E-3"/>
  </r>
  <r>
    <x v="7"/>
    <x v="2"/>
    <x v="10"/>
    <x v="6"/>
    <x v="6"/>
    <x v="1"/>
    <n v="949.14803280358171"/>
  </r>
  <r>
    <x v="7"/>
    <x v="2"/>
    <x v="10"/>
    <x v="6"/>
    <x v="7"/>
    <x v="1"/>
    <n v="1.0197746008556819E-2"/>
  </r>
  <r>
    <x v="7"/>
    <x v="2"/>
    <x v="10"/>
    <x v="6"/>
    <x v="8"/>
    <x v="1"/>
    <n v="25.750999999999994"/>
  </r>
  <r>
    <x v="7"/>
    <x v="2"/>
    <x v="10"/>
    <x v="6"/>
    <x v="10"/>
    <x v="1"/>
    <n v="32.624543331137339"/>
  </r>
  <r>
    <x v="7"/>
    <x v="2"/>
    <x v="10"/>
    <x v="6"/>
    <x v="12"/>
    <x v="1"/>
    <n v="0.13802211837101977"/>
  </r>
  <r>
    <x v="7"/>
    <x v="2"/>
    <x v="10"/>
    <x v="7"/>
    <x v="6"/>
    <x v="1"/>
    <n v="107.88825268452158"/>
  </r>
  <r>
    <x v="7"/>
    <x v="2"/>
    <x v="10"/>
    <x v="7"/>
    <x v="8"/>
    <x v="1"/>
    <n v="46.28"/>
  </r>
  <r>
    <x v="7"/>
    <x v="2"/>
    <x v="10"/>
    <x v="7"/>
    <x v="10"/>
    <x v="1"/>
    <n v="2.230397015099399"/>
  </r>
  <r>
    <x v="7"/>
    <x v="2"/>
    <x v="10"/>
    <x v="7"/>
    <x v="13"/>
    <x v="1"/>
    <n v="6.85"/>
  </r>
  <r>
    <x v="7"/>
    <x v="2"/>
    <x v="10"/>
    <x v="7"/>
    <x v="12"/>
    <x v="1"/>
    <n v="0.4"/>
  </r>
  <r>
    <x v="7"/>
    <x v="2"/>
    <x v="10"/>
    <x v="8"/>
    <x v="6"/>
    <x v="1"/>
    <n v="299.41220567726833"/>
  </r>
  <r>
    <x v="7"/>
    <x v="2"/>
    <x v="10"/>
    <x v="8"/>
    <x v="8"/>
    <x v="1"/>
    <n v="49.777000000000001"/>
  </r>
  <r>
    <x v="7"/>
    <x v="2"/>
    <x v="10"/>
    <x v="8"/>
    <x v="10"/>
    <x v="1"/>
    <n v="6"/>
  </r>
  <r>
    <x v="7"/>
    <x v="2"/>
    <x v="10"/>
    <x v="8"/>
    <x v="13"/>
    <x v="1"/>
    <n v="1.2615638199237663E-2"/>
  </r>
  <r>
    <x v="7"/>
    <x v="2"/>
    <x v="10"/>
    <x v="9"/>
    <x v="6"/>
    <x v="1"/>
    <n v="123.20226836833203"/>
  </r>
  <r>
    <x v="7"/>
    <x v="2"/>
    <x v="10"/>
    <x v="9"/>
    <x v="8"/>
    <x v="1"/>
    <n v="37.966000000000001"/>
  </r>
  <r>
    <x v="7"/>
    <x v="2"/>
    <x v="10"/>
    <x v="9"/>
    <x v="10"/>
    <x v="1"/>
    <n v="4.1000000000000002E-2"/>
  </r>
  <r>
    <x v="7"/>
    <x v="2"/>
    <x v="10"/>
    <x v="9"/>
    <x v="12"/>
    <x v="1"/>
    <n v="1.8210790538345689"/>
  </r>
  <r>
    <x v="7"/>
    <x v="2"/>
    <x v="11"/>
    <x v="0"/>
    <x v="6"/>
    <x v="1"/>
    <n v="237.97383359999995"/>
  </r>
  <r>
    <x v="7"/>
    <x v="2"/>
    <x v="11"/>
    <x v="0"/>
    <x v="8"/>
    <x v="1"/>
    <n v="30.495000000000001"/>
  </r>
  <r>
    <x v="7"/>
    <x v="2"/>
    <x v="11"/>
    <x v="0"/>
    <x v="10"/>
    <x v="1"/>
    <n v="133.501"/>
  </r>
  <r>
    <x v="7"/>
    <x v="2"/>
    <x v="11"/>
    <x v="1"/>
    <x v="6"/>
    <x v="1"/>
    <n v="652.99305205536893"/>
  </r>
  <r>
    <x v="7"/>
    <x v="2"/>
    <x v="11"/>
    <x v="1"/>
    <x v="8"/>
    <x v="1"/>
    <n v="37.177"/>
  </r>
  <r>
    <x v="7"/>
    <x v="2"/>
    <x v="11"/>
    <x v="1"/>
    <x v="12"/>
    <x v="1"/>
    <n v="3.8500000000000006E-2"/>
  </r>
  <r>
    <x v="7"/>
    <x v="2"/>
    <x v="11"/>
    <x v="2"/>
    <x v="6"/>
    <x v="1"/>
    <n v="198.34650000000005"/>
  </r>
  <r>
    <x v="7"/>
    <x v="2"/>
    <x v="11"/>
    <x v="2"/>
    <x v="8"/>
    <x v="1"/>
    <n v="39.866999999999997"/>
  </r>
  <r>
    <x v="7"/>
    <x v="2"/>
    <x v="11"/>
    <x v="2"/>
    <x v="11"/>
    <x v="1"/>
    <n v="0.80031999999999992"/>
  </r>
  <r>
    <x v="7"/>
    <x v="2"/>
    <x v="11"/>
    <x v="2"/>
    <x v="12"/>
    <x v="1"/>
    <n v="3.25"/>
  </r>
  <r>
    <x v="7"/>
    <x v="2"/>
    <x v="11"/>
    <x v="3"/>
    <x v="6"/>
    <x v="1"/>
    <n v="540.29100000000005"/>
  </r>
  <r>
    <x v="7"/>
    <x v="2"/>
    <x v="11"/>
    <x v="3"/>
    <x v="8"/>
    <x v="1"/>
    <n v="21.722000000000001"/>
  </r>
  <r>
    <x v="7"/>
    <x v="2"/>
    <x v="11"/>
    <x v="3"/>
    <x v="12"/>
    <x v="1"/>
    <n v="0.185"/>
  </r>
  <r>
    <x v="7"/>
    <x v="2"/>
    <x v="11"/>
    <x v="4"/>
    <x v="6"/>
    <x v="1"/>
    <n v="364.57625427865327"/>
  </r>
  <r>
    <x v="7"/>
    <x v="2"/>
    <x v="11"/>
    <x v="4"/>
    <x v="7"/>
    <x v="1"/>
    <n v="0.77400000000000002"/>
  </r>
  <r>
    <x v="7"/>
    <x v="2"/>
    <x v="11"/>
    <x v="4"/>
    <x v="8"/>
    <x v="1"/>
    <n v="6.6929999999999996"/>
  </r>
  <r>
    <x v="7"/>
    <x v="2"/>
    <x v="11"/>
    <x v="4"/>
    <x v="10"/>
    <x v="1"/>
    <n v="8.1"/>
  </r>
  <r>
    <x v="7"/>
    <x v="2"/>
    <x v="11"/>
    <x v="4"/>
    <x v="13"/>
    <x v="1"/>
    <n v="58.256906081896581"/>
  </r>
  <r>
    <x v="7"/>
    <x v="2"/>
    <x v="11"/>
    <x v="4"/>
    <x v="12"/>
    <x v="1"/>
    <n v="1.1439999999999999"/>
  </r>
  <r>
    <x v="7"/>
    <x v="2"/>
    <x v="11"/>
    <x v="5"/>
    <x v="6"/>
    <x v="1"/>
    <n v="114.38394061328235"/>
  </r>
  <r>
    <x v="7"/>
    <x v="2"/>
    <x v="11"/>
    <x v="5"/>
    <x v="8"/>
    <x v="1"/>
    <n v="12.523"/>
  </r>
  <r>
    <x v="7"/>
    <x v="2"/>
    <x v="11"/>
    <x v="5"/>
    <x v="10"/>
    <x v="1"/>
    <n v="0.60199999999999998"/>
  </r>
  <r>
    <x v="7"/>
    <x v="2"/>
    <x v="11"/>
    <x v="5"/>
    <x v="12"/>
    <x v="1"/>
    <n v="1.2170000000000001"/>
  </r>
  <r>
    <x v="7"/>
    <x v="2"/>
    <x v="11"/>
    <x v="6"/>
    <x v="6"/>
    <x v="1"/>
    <n v="233.93617744853123"/>
  </r>
  <r>
    <x v="7"/>
    <x v="2"/>
    <x v="11"/>
    <x v="6"/>
    <x v="7"/>
    <x v="1"/>
    <n v="7.6131857726223592E-2"/>
  </r>
  <r>
    <x v="7"/>
    <x v="2"/>
    <x v="11"/>
    <x v="6"/>
    <x v="8"/>
    <x v="1"/>
    <n v="15.102000000000002"/>
  </r>
  <r>
    <x v="7"/>
    <x v="2"/>
    <x v="11"/>
    <x v="6"/>
    <x v="13"/>
    <x v="1"/>
    <n v="34.349973161567362"/>
  </r>
  <r>
    <x v="7"/>
    <x v="2"/>
    <x v="11"/>
    <x v="6"/>
    <x v="12"/>
    <x v="1"/>
    <n v="5.3665577545879817"/>
  </r>
  <r>
    <x v="7"/>
    <x v="2"/>
    <x v="11"/>
    <x v="7"/>
    <x v="6"/>
    <x v="1"/>
    <n v="183.56885570556091"/>
  </r>
  <r>
    <x v="7"/>
    <x v="2"/>
    <x v="11"/>
    <x v="7"/>
    <x v="8"/>
    <x v="1"/>
    <n v="36.913749999999993"/>
  </r>
  <r>
    <x v="7"/>
    <x v="2"/>
    <x v="11"/>
    <x v="7"/>
    <x v="10"/>
    <x v="1"/>
    <n v="1.1319999999999999"/>
  </r>
  <r>
    <x v="7"/>
    <x v="2"/>
    <x v="11"/>
    <x v="7"/>
    <x v="13"/>
    <x v="1"/>
    <n v="8.1763504312301389"/>
  </r>
  <r>
    <x v="7"/>
    <x v="2"/>
    <x v="11"/>
    <x v="8"/>
    <x v="6"/>
    <x v="1"/>
    <n v="333.20051352213829"/>
  </r>
  <r>
    <x v="7"/>
    <x v="2"/>
    <x v="11"/>
    <x v="8"/>
    <x v="8"/>
    <x v="1"/>
    <n v="50"/>
  </r>
  <r>
    <x v="7"/>
    <x v="2"/>
    <x v="11"/>
    <x v="8"/>
    <x v="10"/>
    <x v="1"/>
    <n v="1.4129999999999998"/>
  </r>
  <r>
    <x v="7"/>
    <x v="2"/>
    <x v="11"/>
    <x v="9"/>
    <x v="6"/>
    <x v="1"/>
    <n v="247.95353822232281"/>
  </r>
  <r>
    <x v="7"/>
    <x v="2"/>
    <x v="11"/>
    <x v="9"/>
    <x v="8"/>
    <x v="1"/>
    <n v="59.641000000000005"/>
  </r>
  <r>
    <x v="7"/>
    <x v="2"/>
    <x v="11"/>
    <x v="9"/>
    <x v="10"/>
    <x v="1"/>
    <n v="0.13900000000000001"/>
  </r>
  <r>
    <x v="7"/>
    <x v="2"/>
    <x v="11"/>
    <x v="9"/>
    <x v="12"/>
    <x v="1"/>
    <n v="6.6000000000000003E-2"/>
  </r>
  <r>
    <x v="8"/>
    <x v="1"/>
    <x v="0"/>
    <x v="0"/>
    <x v="7"/>
    <x v="1"/>
    <n v="2.085"/>
  </r>
  <r>
    <x v="8"/>
    <x v="1"/>
    <x v="0"/>
    <x v="0"/>
    <x v="8"/>
    <x v="1"/>
    <n v="62.815000000000005"/>
  </r>
  <r>
    <x v="8"/>
    <x v="1"/>
    <x v="0"/>
    <x v="0"/>
    <x v="9"/>
    <x v="1"/>
    <n v="51.920999999999999"/>
  </r>
  <r>
    <x v="8"/>
    <x v="1"/>
    <x v="0"/>
    <x v="0"/>
    <x v="14"/>
    <x v="1"/>
    <n v="12.834864"/>
  </r>
  <r>
    <x v="8"/>
    <x v="1"/>
    <x v="0"/>
    <x v="0"/>
    <x v="10"/>
    <x v="1"/>
    <n v="4.2000000000000003E-2"/>
  </r>
  <r>
    <x v="8"/>
    <x v="1"/>
    <x v="0"/>
    <x v="0"/>
    <x v="13"/>
    <x v="1"/>
    <n v="8.6686739999999993"/>
  </r>
  <r>
    <x v="8"/>
    <x v="1"/>
    <x v="0"/>
    <x v="0"/>
    <x v="11"/>
    <x v="1"/>
    <n v="75.042000000000002"/>
  </r>
  <r>
    <x v="8"/>
    <x v="1"/>
    <x v="0"/>
    <x v="0"/>
    <x v="12"/>
    <x v="1"/>
    <n v="0.315"/>
  </r>
  <r>
    <x v="8"/>
    <x v="1"/>
    <x v="0"/>
    <x v="1"/>
    <x v="7"/>
    <x v="1"/>
    <n v="1.155"/>
  </r>
  <r>
    <x v="8"/>
    <x v="1"/>
    <x v="0"/>
    <x v="1"/>
    <x v="8"/>
    <x v="1"/>
    <n v="3.6"/>
  </r>
  <r>
    <x v="8"/>
    <x v="1"/>
    <x v="0"/>
    <x v="1"/>
    <x v="9"/>
    <x v="1"/>
    <n v="60.49503"/>
  </r>
  <r>
    <x v="8"/>
    <x v="1"/>
    <x v="0"/>
    <x v="1"/>
    <x v="14"/>
    <x v="1"/>
    <n v="34.419000000000004"/>
  </r>
  <r>
    <x v="8"/>
    <x v="1"/>
    <x v="0"/>
    <x v="1"/>
    <x v="10"/>
    <x v="1"/>
    <n v="0.16500000000000001"/>
  </r>
  <r>
    <x v="8"/>
    <x v="1"/>
    <x v="0"/>
    <x v="1"/>
    <x v="13"/>
    <x v="1"/>
    <n v="0.78800000000000003"/>
  </r>
  <r>
    <x v="8"/>
    <x v="1"/>
    <x v="0"/>
    <x v="1"/>
    <x v="12"/>
    <x v="1"/>
    <n v="2.4E-2"/>
  </r>
  <r>
    <x v="8"/>
    <x v="1"/>
    <x v="0"/>
    <x v="2"/>
    <x v="7"/>
    <x v="1"/>
    <n v="2.7250000000000001"/>
  </r>
  <r>
    <x v="8"/>
    <x v="1"/>
    <x v="0"/>
    <x v="2"/>
    <x v="8"/>
    <x v="1"/>
    <n v="5.9610000000000003"/>
  </r>
  <r>
    <x v="8"/>
    <x v="1"/>
    <x v="0"/>
    <x v="2"/>
    <x v="9"/>
    <x v="1"/>
    <n v="5.3440000000000003"/>
  </r>
  <r>
    <x v="8"/>
    <x v="1"/>
    <x v="0"/>
    <x v="2"/>
    <x v="14"/>
    <x v="1"/>
    <n v="4.0957499999999998"/>
  </r>
  <r>
    <x v="8"/>
    <x v="1"/>
    <x v="0"/>
    <x v="2"/>
    <x v="13"/>
    <x v="1"/>
    <n v="3.4996800000000001"/>
  </r>
  <r>
    <x v="8"/>
    <x v="1"/>
    <x v="0"/>
    <x v="2"/>
    <x v="12"/>
    <x v="1"/>
    <n v="0.1"/>
  </r>
  <r>
    <x v="8"/>
    <x v="1"/>
    <x v="0"/>
    <x v="3"/>
    <x v="7"/>
    <x v="1"/>
    <n v="0.6"/>
  </r>
  <r>
    <x v="8"/>
    <x v="1"/>
    <x v="0"/>
    <x v="3"/>
    <x v="8"/>
    <x v="1"/>
    <n v="0.3"/>
  </r>
  <r>
    <x v="8"/>
    <x v="1"/>
    <x v="0"/>
    <x v="3"/>
    <x v="9"/>
    <x v="1"/>
    <n v="5.38"/>
  </r>
  <r>
    <x v="8"/>
    <x v="1"/>
    <x v="0"/>
    <x v="3"/>
    <x v="14"/>
    <x v="1"/>
    <n v="0.5"/>
  </r>
  <r>
    <x v="8"/>
    <x v="1"/>
    <x v="0"/>
    <x v="3"/>
    <x v="13"/>
    <x v="1"/>
    <n v="104.61750000000001"/>
  </r>
  <r>
    <x v="8"/>
    <x v="1"/>
    <x v="0"/>
    <x v="3"/>
    <x v="12"/>
    <x v="1"/>
    <n v="5.3"/>
  </r>
  <r>
    <x v="8"/>
    <x v="1"/>
    <x v="0"/>
    <x v="4"/>
    <x v="7"/>
    <x v="1"/>
    <n v="0.72"/>
  </r>
  <r>
    <x v="8"/>
    <x v="1"/>
    <x v="0"/>
    <x v="4"/>
    <x v="8"/>
    <x v="1"/>
    <n v="2.62"/>
  </r>
  <r>
    <x v="8"/>
    <x v="1"/>
    <x v="0"/>
    <x v="4"/>
    <x v="9"/>
    <x v="1"/>
    <n v="1.24"/>
  </r>
  <r>
    <x v="8"/>
    <x v="1"/>
    <x v="0"/>
    <x v="4"/>
    <x v="14"/>
    <x v="1"/>
    <n v="8.99"/>
  </r>
  <r>
    <x v="8"/>
    <x v="1"/>
    <x v="0"/>
    <x v="4"/>
    <x v="13"/>
    <x v="1"/>
    <n v="7.4298662829085487"/>
  </r>
  <r>
    <x v="8"/>
    <x v="1"/>
    <x v="0"/>
    <x v="4"/>
    <x v="12"/>
    <x v="1"/>
    <n v="0.73"/>
  </r>
  <r>
    <x v="8"/>
    <x v="1"/>
    <x v="0"/>
    <x v="5"/>
    <x v="7"/>
    <x v="1"/>
    <n v="0.58000000000000007"/>
  </r>
  <r>
    <x v="8"/>
    <x v="1"/>
    <x v="0"/>
    <x v="5"/>
    <x v="8"/>
    <x v="1"/>
    <n v="5.31"/>
  </r>
  <r>
    <x v="8"/>
    <x v="1"/>
    <x v="0"/>
    <x v="5"/>
    <x v="9"/>
    <x v="1"/>
    <n v="19.57"/>
  </r>
  <r>
    <x v="8"/>
    <x v="1"/>
    <x v="0"/>
    <x v="5"/>
    <x v="14"/>
    <x v="1"/>
    <n v="0.7"/>
  </r>
  <r>
    <x v="8"/>
    <x v="1"/>
    <x v="0"/>
    <x v="5"/>
    <x v="13"/>
    <x v="1"/>
    <n v="4.3099999999999996"/>
  </r>
  <r>
    <x v="8"/>
    <x v="1"/>
    <x v="0"/>
    <x v="5"/>
    <x v="12"/>
    <x v="1"/>
    <n v="0.79"/>
  </r>
  <r>
    <x v="8"/>
    <x v="1"/>
    <x v="0"/>
    <x v="6"/>
    <x v="7"/>
    <x v="1"/>
    <n v="4.4104914777428421"/>
  </r>
  <r>
    <x v="8"/>
    <x v="1"/>
    <x v="0"/>
    <x v="6"/>
    <x v="8"/>
    <x v="1"/>
    <n v="3.258"/>
  </r>
  <r>
    <x v="8"/>
    <x v="1"/>
    <x v="0"/>
    <x v="6"/>
    <x v="9"/>
    <x v="1"/>
    <n v="50.15"/>
  </r>
  <r>
    <x v="8"/>
    <x v="1"/>
    <x v="0"/>
    <x v="6"/>
    <x v="14"/>
    <x v="1"/>
    <n v="3.83"/>
  </r>
  <r>
    <x v="8"/>
    <x v="1"/>
    <x v="0"/>
    <x v="6"/>
    <x v="13"/>
    <x v="1"/>
    <n v="31.1091340091794"/>
  </r>
  <r>
    <x v="8"/>
    <x v="1"/>
    <x v="0"/>
    <x v="6"/>
    <x v="12"/>
    <x v="1"/>
    <n v="3.5383090726163531E-2"/>
  </r>
  <r>
    <x v="8"/>
    <x v="1"/>
    <x v="0"/>
    <x v="7"/>
    <x v="7"/>
    <x v="1"/>
    <n v="0.35"/>
  </r>
  <r>
    <x v="8"/>
    <x v="1"/>
    <x v="0"/>
    <x v="7"/>
    <x v="8"/>
    <x v="1"/>
    <n v="1.2889999999999999"/>
  </r>
  <r>
    <x v="8"/>
    <x v="1"/>
    <x v="0"/>
    <x v="7"/>
    <x v="9"/>
    <x v="1"/>
    <n v="12.057500000000001"/>
  </r>
  <r>
    <x v="8"/>
    <x v="1"/>
    <x v="0"/>
    <x v="7"/>
    <x v="14"/>
    <x v="1"/>
    <n v="1.52"/>
  </r>
  <r>
    <x v="8"/>
    <x v="1"/>
    <x v="0"/>
    <x v="7"/>
    <x v="13"/>
    <x v="1"/>
    <n v="0.375"/>
  </r>
  <r>
    <x v="8"/>
    <x v="1"/>
    <x v="0"/>
    <x v="8"/>
    <x v="7"/>
    <x v="1"/>
    <n v="3.05"/>
  </r>
  <r>
    <x v="8"/>
    <x v="1"/>
    <x v="0"/>
    <x v="8"/>
    <x v="8"/>
    <x v="1"/>
    <n v="3.25"/>
  </r>
  <r>
    <x v="8"/>
    <x v="1"/>
    <x v="0"/>
    <x v="8"/>
    <x v="9"/>
    <x v="1"/>
    <n v="121.61575000000001"/>
  </r>
  <r>
    <x v="8"/>
    <x v="1"/>
    <x v="0"/>
    <x v="8"/>
    <x v="14"/>
    <x v="1"/>
    <n v="1.4500000000000002"/>
  </r>
  <r>
    <x v="8"/>
    <x v="1"/>
    <x v="0"/>
    <x v="8"/>
    <x v="13"/>
    <x v="1"/>
    <n v="0.46397587268993834"/>
  </r>
  <r>
    <x v="8"/>
    <x v="1"/>
    <x v="0"/>
    <x v="8"/>
    <x v="12"/>
    <x v="1"/>
    <n v="0.33400000000000007"/>
  </r>
  <r>
    <x v="8"/>
    <x v="1"/>
    <x v="0"/>
    <x v="9"/>
    <x v="7"/>
    <x v="1"/>
    <n v="5.5699999999999994"/>
  </r>
  <r>
    <x v="8"/>
    <x v="1"/>
    <x v="0"/>
    <x v="9"/>
    <x v="8"/>
    <x v="1"/>
    <n v="8.0500000000000007"/>
  </r>
  <r>
    <x v="8"/>
    <x v="1"/>
    <x v="0"/>
    <x v="9"/>
    <x v="9"/>
    <x v="1"/>
    <n v="86.105249999999998"/>
  </r>
  <r>
    <x v="8"/>
    <x v="1"/>
    <x v="0"/>
    <x v="9"/>
    <x v="14"/>
    <x v="1"/>
    <n v="49.652000000000001"/>
  </r>
  <r>
    <x v="8"/>
    <x v="1"/>
    <x v="0"/>
    <x v="9"/>
    <x v="12"/>
    <x v="1"/>
    <n v="0.08"/>
  </r>
  <r>
    <x v="8"/>
    <x v="1"/>
    <x v="1"/>
    <x v="0"/>
    <x v="7"/>
    <x v="1"/>
    <n v="1.9950000000000001"/>
  </r>
  <r>
    <x v="8"/>
    <x v="1"/>
    <x v="1"/>
    <x v="0"/>
    <x v="8"/>
    <x v="1"/>
    <n v="36.089999999999996"/>
  </r>
  <r>
    <x v="8"/>
    <x v="1"/>
    <x v="1"/>
    <x v="0"/>
    <x v="9"/>
    <x v="1"/>
    <n v="64.774010000000004"/>
  </r>
  <r>
    <x v="8"/>
    <x v="1"/>
    <x v="1"/>
    <x v="0"/>
    <x v="14"/>
    <x v="1"/>
    <n v="24.132888000000001"/>
  </r>
  <r>
    <x v="8"/>
    <x v="1"/>
    <x v="1"/>
    <x v="0"/>
    <x v="10"/>
    <x v="1"/>
    <n v="0.69799999999999995"/>
  </r>
  <r>
    <x v="8"/>
    <x v="1"/>
    <x v="1"/>
    <x v="0"/>
    <x v="13"/>
    <x v="1"/>
    <n v="19.310130000000001"/>
  </r>
  <r>
    <x v="8"/>
    <x v="1"/>
    <x v="1"/>
    <x v="0"/>
    <x v="11"/>
    <x v="1"/>
    <n v="15.9085"/>
  </r>
  <r>
    <x v="8"/>
    <x v="1"/>
    <x v="1"/>
    <x v="0"/>
    <x v="12"/>
    <x v="1"/>
    <n v="0.04"/>
  </r>
  <r>
    <x v="8"/>
    <x v="1"/>
    <x v="1"/>
    <x v="1"/>
    <x v="7"/>
    <x v="1"/>
    <n v="1.605"/>
  </r>
  <r>
    <x v="8"/>
    <x v="1"/>
    <x v="1"/>
    <x v="1"/>
    <x v="8"/>
    <x v="1"/>
    <n v="6.12"/>
  </r>
  <r>
    <x v="8"/>
    <x v="1"/>
    <x v="1"/>
    <x v="1"/>
    <x v="9"/>
    <x v="1"/>
    <n v="37.886620000000001"/>
  </r>
  <r>
    <x v="8"/>
    <x v="1"/>
    <x v="1"/>
    <x v="1"/>
    <x v="14"/>
    <x v="1"/>
    <n v="4.9555000000000007"/>
  </r>
  <r>
    <x v="8"/>
    <x v="1"/>
    <x v="1"/>
    <x v="1"/>
    <x v="10"/>
    <x v="1"/>
    <n v="1.9008"/>
  </r>
  <r>
    <x v="8"/>
    <x v="1"/>
    <x v="1"/>
    <x v="1"/>
    <x v="13"/>
    <x v="1"/>
    <n v="26.562000000000001"/>
  </r>
  <r>
    <x v="8"/>
    <x v="1"/>
    <x v="1"/>
    <x v="1"/>
    <x v="12"/>
    <x v="1"/>
    <n v="0.1925"/>
  </r>
  <r>
    <x v="8"/>
    <x v="1"/>
    <x v="1"/>
    <x v="2"/>
    <x v="7"/>
    <x v="1"/>
    <n v="1.9830000000000001"/>
  </r>
  <r>
    <x v="8"/>
    <x v="1"/>
    <x v="1"/>
    <x v="2"/>
    <x v="8"/>
    <x v="1"/>
    <n v="7.33"/>
  </r>
  <r>
    <x v="8"/>
    <x v="1"/>
    <x v="1"/>
    <x v="2"/>
    <x v="9"/>
    <x v="1"/>
    <n v="8.4310000000000009"/>
  </r>
  <r>
    <x v="8"/>
    <x v="1"/>
    <x v="1"/>
    <x v="2"/>
    <x v="14"/>
    <x v="1"/>
    <n v="5.4566999999999997"/>
  </r>
  <r>
    <x v="8"/>
    <x v="1"/>
    <x v="1"/>
    <x v="2"/>
    <x v="10"/>
    <x v="1"/>
    <n v="5.2249999999999996"/>
  </r>
  <r>
    <x v="8"/>
    <x v="1"/>
    <x v="1"/>
    <x v="2"/>
    <x v="13"/>
    <x v="1"/>
    <n v="1.9654"/>
  </r>
  <r>
    <x v="8"/>
    <x v="1"/>
    <x v="1"/>
    <x v="2"/>
    <x v="12"/>
    <x v="1"/>
    <n v="0.1"/>
  </r>
  <r>
    <x v="8"/>
    <x v="1"/>
    <x v="1"/>
    <x v="3"/>
    <x v="7"/>
    <x v="1"/>
    <n v="6.9"/>
  </r>
  <r>
    <x v="8"/>
    <x v="1"/>
    <x v="1"/>
    <x v="3"/>
    <x v="8"/>
    <x v="1"/>
    <n v="3.69"/>
  </r>
  <r>
    <x v="8"/>
    <x v="1"/>
    <x v="1"/>
    <x v="3"/>
    <x v="9"/>
    <x v="1"/>
    <n v="0.7"/>
  </r>
  <r>
    <x v="8"/>
    <x v="1"/>
    <x v="1"/>
    <x v="3"/>
    <x v="14"/>
    <x v="1"/>
    <n v="3.06"/>
  </r>
  <r>
    <x v="8"/>
    <x v="1"/>
    <x v="1"/>
    <x v="3"/>
    <x v="10"/>
    <x v="1"/>
    <n v="2.2000000000000002"/>
  </r>
  <r>
    <x v="8"/>
    <x v="1"/>
    <x v="1"/>
    <x v="3"/>
    <x v="13"/>
    <x v="1"/>
    <n v="20.056400000000004"/>
  </r>
  <r>
    <x v="8"/>
    <x v="1"/>
    <x v="1"/>
    <x v="3"/>
    <x v="12"/>
    <x v="1"/>
    <n v="0.8"/>
  </r>
  <r>
    <x v="8"/>
    <x v="1"/>
    <x v="1"/>
    <x v="4"/>
    <x v="7"/>
    <x v="1"/>
    <n v="1.8900000000000001"/>
  </r>
  <r>
    <x v="8"/>
    <x v="1"/>
    <x v="1"/>
    <x v="4"/>
    <x v="8"/>
    <x v="1"/>
    <n v="2.7"/>
  </r>
  <r>
    <x v="8"/>
    <x v="1"/>
    <x v="1"/>
    <x v="4"/>
    <x v="9"/>
    <x v="1"/>
    <n v="0.31"/>
  </r>
  <r>
    <x v="8"/>
    <x v="1"/>
    <x v="1"/>
    <x v="4"/>
    <x v="14"/>
    <x v="1"/>
    <n v="1.79"/>
  </r>
  <r>
    <x v="8"/>
    <x v="1"/>
    <x v="1"/>
    <x v="4"/>
    <x v="13"/>
    <x v="1"/>
    <n v="38.331355595914566"/>
  </r>
  <r>
    <x v="8"/>
    <x v="1"/>
    <x v="1"/>
    <x v="4"/>
    <x v="12"/>
    <x v="1"/>
    <n v="0.32"/>
  </r>
  <r>
    <x v="8"/>
    <x v="1"/>
    <x v="1"/>
    <x v="5"/>
    <x v="7"/>
    <x v="1"/>
    <n v="0.28000000000000003"/>
  </r>
  <r>
    <x v="8"/>
    <x v="1"/>
    <x v="1"/>
    <x v="5"/>
    <x v="8"/>
    <x v="1"/>
    <n v="5.49"/>
  </r>
  <r>
    <x v="8"/>
    <x v="1"/>
    <x v="1"/>
    <x v="5"/>
    <x v="9"/>
    <x v="1"/>
    <n v="2.93"/>
  </r>
  <r>
    <x v="8"/>
    <x v="1"/>
    <x v="1"/>
    <x v="5"/>
    <x v="14"/>
    <x v="1"/>
    <n v="0.17"/>
  </r>
  <r>
    <x v="8"/>
    <x v="1"/>
    <x v="1"/>
    <x v="5"/>
    <x v="10"/>
    <x v="1"/>
    <n v="0.55000000000000004"/>
  </r>
  <r>
    <x v="8"/>
    <x v="1"/>
    <x v="1"/>
    <x v="5"/>
    <x v="13"/>
    <x v="1"/>
    <n v="4.12"/>
  </r>
  <r>
    <x v="8"/>
    <x v="1"/>
    <x v="1"/>
    <x v="6"/>
    <x v="7"/>
    <x v="1"/>
    <n v="1.320716488560568"/>
  </r>
  <r>
    <x v="8"/>
    <x v="1"/>
    <x v="1"/>
    <x v="6"/>
    <x v="8"/>
    <x v="1"/>
    <n v="2.7619999999999996"/>
  </r>
  <r>
    <x v="8"/>
    <x v="1"/>
    <x v="1"/>
    <x v="6"/>
    <x v="9"/>
    <x v="1"/>
    <n v="23.675000000000001"/>
  </r>
  <r>
    <x v="8"/>
    <x v="1"/>
    <x v="1"/>
    <x v="6"/>
    <x v="14"/>
    <x v="1"/>
    <n v="8.3949999999999996"/>
  </r>
  <r>
    <x v="8"/>
    <x v="1"/>
    <x v="1"/>
    <x v="6"/>
    <x v="13"/>
    <x v="1"/>
    <n v="25.523080700256198"/>
  </r>
  <r>
    <x v="8"/>
    <x v="1"/>
    <x v="1"/>
    <x v="6"/>
    <x v="12"/>
    <x v="1"/>
    <n v="6.7343372381056532E-2"/>
  </r>
  <r>
    <x v="8"/>
    <x v="1"/>
    <x v="1"/>
    <x v="7"/>
    <x v="7"/>
    <x v="1"/>
    <n v="0.52246475310307605"/>
  </r>
  <r>
    <x v="8"/>
    <x v="1"/>
    <x v="1"/>
    <x v="7"/>
    <x v="8"/>
    <x v="1"/>
    <n v="2.1419999999999999"/>
  </r>
  <r>
    <x v="8"/>
    <x v="1"/>
    <x v="1"/>
    <x v="7"/>
    <x v="9"/>
    <x v="1"/>
    <n v="1.3049999999999999"/>
  </r>
  <r>
    <x v="8"/>
    <x v="1"/>
    <x v="1"/>
    <x v="7"/>
    <x v="14"/>
    <x v="1"/>
    <n v="3.9870000000000001"/>
  </r>
  <r>
    <x v="8"/>
    <x v="1"/>
    <x v="1"/>
    <x v="7"/>
    <x v="13"/>
    <x v="1"/>
    <n v="0.38"/>
  </r>
  <r>
    <x v="8"/>
    <x v="1"/>
    <x v="1"/>
    <x v="7"/>
    <x v="12"/>
    <x v="1"/>
    <n v="3.0664982693294146E-3"/>
  </r>
  <r>
    <x v="8"/>
    <x v="1"/>
    <x v="1"/>
    <x v="8"/>
    <x v="7"/>
    <x v="1"/>
    <n v="1.1350000000000002"/>
  </r>
  <r>
    <x v="8"/>
    <x v="1"/>
    <x v="1"/>
    <x v="8"/>
    <x v="8"/>
    <x v="1"/>
    <n v="4.2859999999999996"/>
  </r>
  <r>
    <x v="8"/>
    <x v="1"/>
    <x v="1"/>
    <x v="8"/>
    <x v="9"/>
    <x v="1"/>
    <n v="83.55"/>
  </r>
  <r>
    <x v="8"/>
    <x v="1"/>
    <x v="1"/>
    <x v="8"/>
    <x v="14"/>
    <x v="1"/>
    <n v="1.25"/>
  </r>
  <r>
    <x v="8"/>
    <x v="1"/>
    <x v="1"/>
    <x v="8"/>
    <x v="13"/>
    <x v="1"/>
    <n v="7.0444805067845007"/>
  </r>
  <r>
    <x v="8"/>
    <x v="1"/>
    <x v="1"/>
    <x v="8"/>
    <x v="12"/>
    <x v="1"/>
    <n v="0.53"/>
  </r>
  <r>
    <x v="8"/>
    <x v="1"/>
    <x v="1"/>
    <x v="9"/>
    <x v="7"/>
    <x v="1"/>
    <n v="7.0069999999999997"/>
  </r>
  <r>
    <x v="8"/>
    <x v="1"/>
    <x v="1"/>
    <x v="9"/>
    <x v="8"/>
    <x v="1"/>
    <n v="4.4349999999999996"/>
  </r>
  <r>
    <x v="8"/>
    <x v="1"/>
    <x v="1"/>
    <x v="9"/>
    <x v="9"/>
    <x v="1"/>
    <n v="54.114499999999992"/>
  </r>
  <r>
    <x v="8"/>
    <x v="1"/>
    <x v="1"/>
    <x v="9"/>
    <x v="14"/>
    <x v="1"/>
    <n v="23.940999999999999"/>
  </r>
  <r>
    <x v="8"/>
    <x v="1"/>
    <x v="1"/>
    <x v="9"/>
    <x v="12"/>
    <x v="1"/>
    <n v="8.1963007619096473E-2"/>
  </r>
  <r>
    <x v="8"/>
    <x v="1"/>
    <x v="2"/>
    <x v="0"/>
    <x v="7"/>
    <x v="1"/>
    <n v="2.79"/>
  </r>
  <r>
    <x v="8"/>
    <x v="1"/>
    <x v="2"/>
    <x v="0"/>
    <x v="8"/>
    <x v="1"/>
    <n v="4.9950000000000001"/>
  </r>
  <r>
    <x v="8"/>
    <x v="1"/>
    <x v="2"/>
    <x v="0"/>
    <x v="9"/>
    <x v="1"/>
    <n v="87.18519999999998"/>
  </r>
  <r>
    <x v="8"/>
    <x v="1"/>
    <x v="2"/>
    <x v="0"/>
    <x v="14"/>
    <x v="1"/>
    <n v="89.766936000000001"/>
  </r>
  <r>
    <x v="8"/>
    <x v="1"/>
    <x v="2"/>
    <x v="0"/>
    <x v="10"/>
    <x v="1"/>
    <n v="13.141999999999999"/>
  </r>
  <r>
    <x v="8"/>
    <x v="1"/>
    <x v="2"/>
    <x v="0"/>
    <x v="13"/>
    <x v="1"/>
    <n v="4.549608000000001"/>
  </r>
  <r>
    <x v="8"/>
    <x v="1"/>
    <x v="2"/>
    <x v="0"/>
    <x v="11"/>
    <x v="1"/>
    <n v="17.194800000000001"/>
  </r>
  <r>
    <x v="8"/>
    <x v="1"/>
    <x v="2"/>
    <x v="1"/>
    <x v="7"/>
    <x v="1"/>
    <n v="1.26"/>
  </r>
  <r>
    <x v="8"/>
    <x v="1"/>
    <x v="2"/>
    <x v="1"/>
    <x v="8"/>
    <x v="1"/>
    <n v="4.3049999999999997"/>
  </r>
  <r>
    <x v="8"/>
    <x v="1"/>
    <x v="2"/>
    <x v="1"/>
    <x v="9"/>
    <x v="1"/>
    <n v="14.557970000000001"/>
  </r>
  <r>
    <x v="8"/>
    <x v="1"/>
    <x v="2"/>
    <x v="1"/>
    <x v="14"/>
    <x v="1"/>
    <n v="6.0005000000000006"/>
  </r>
  <r>
    <x v="8"/>
    <x v="1"/>
    <x v="2"/>
    <x v="1"/>
    <x v="10"/>
    <x v="1"/>
    <n v="0.39050000000000001"/>
  </r>
  <r>
    <x v="8"/>
    <x v="1"/>
    <x v="2"/>
    <x v="1"/>
    <x v="13"/>
    <x v="1"/>
    <n v="2.4660000000000002"/>
  </r>
  <r>
    <x v="8"/>
    <x v="1"/>
    <x v="2"/>
    <x v="1"/>
    <x v="11"/>
    <x v="1"/>
    <n v="15.65"/>
  </r>
  <r>
    <x v="8"/>
    <x v="1"/>
    <x v="2"/>
    <x v="1"/>
    <x v="12"/>
    <x v="1"/>
    <n v="5.7200000000000001E-2"/>
  </r>
  <r>
    <x v="8"/>
    <x v="1"/>
    <x v="2"/>
    <x v="2"/>
    <x v="7"/>
    <x v="1"/>
    <n v="0.63800000000000001"/>
  </r>
  <r>
    <x v="8"/>
    <x v="1"/>
    <x v="2"/>
    <x v="2"/>
    <x v="8"/>
    <x v="1"/>
    <n v="1.2"/>
  </r>
  <r>
    <x v="8"/>
    <x v="1"/>
    <x v="2"/>
    <x v="2"/>
    <x v="9"/>
    <x v="1"/>
    <n v="14.176"/>
  </r>
  <r>
    <x v="8"/>
    <x v="1"/>
    <x v="2"/>
    <x v="2"/>
    <x v="14"/>
    <x v="1"/>
    <n v="82.338119999999989"/>
  </r>
  <r>
    <x v="8"/>
    <x v="1"/>
    <x v="2"/>
    <x v="2"/>
    <x v="10"/>
    <x v="1"/>
    <n v="1.1742000000000001"/>
  </r>
  <r>
    <x v="8"/>
    <x v="1"/>
    <x v="2"/>
    <x v="2"/>
    <x v="13"/>
    <x v="1"/>
    <n v="1.2521499999999999"/>
  </r>
  <r>
    <x v="8"/>
    <x v="1"/>
    <x v="2"/>
    <x v="2"/>
    <x v="12"/>
    <x v="1"/>
    <n v="3.5000000000000003E-2"/>
  </r>
  <r>
    <x v="8"/>
    <x v="1"/>
    <x v="2"/>
    <x v="3"/>
    <x v="7"/>
    <x v="1"/>
    <n v="0.96"/>
  </r>
  <r>
    <x v="8"/>
    <x v="1"/>
    <x v="2"/>
    <x v="3"/>
    <x v="8"/>
    <x v="1"/>
    <n v="5.13"/>
  </r>
  <r>
    <x v="8"/>
    <x v="1"/>
    <x v="2"/>
    <x v="3"/>
    <x v="9"/>
    <x v="1"/>
    <n v="0.15"/>
  </r>
  <r>
    <x v="8"/>
    <x v="1"/>
    <x v="2"/>
    <x v="3"/>
    <x v="14"/>
    <x v="1"/>
    <n v="23.25"/>
  </r>
  <r>
    <x v="8"/>
    <x v="1"/>
    <x v="2"/>
    <x v="3"/>
    <x v="13"/>
    <x v="1"/>
    <n v="46.257899999999999"/>
  </r>
  <r>
    <x v="8"/>
    <x v="1"/>
    <x v="2"/>
    <x v="3"/>
    <x v="12"/>
    <x v="1"/>
    <n v="3.7699999999999996"/>
  </r>
  <r>
    <x v="8"/>
    <x v="1"/>
    <x v="2"/>
    <x v="4"/>
    <x v="7"/>
    <x v="1"/>
    <n v="0.54"/>
  </r>
  <r>
    <x v="8"/>
    <x v="1"/>
    <x v="2"/>
    <x v="4"/>
    <x v="8"/>
    <x v="1"/>
    <n v="5.58"/>
  </r>
  <r>
    <x v="8"/>
    <x v="1"/>
    <x v="2"/>
    <x v="4"/>
    <x v="9"/>
    <x v="1"/>
    <n v="0.31"/>
  </r>
  <r>
    <x v="8"/>
    <x v="1"/>
    <x v="2"/>
    <x v="4"/>
    <x v="14"/>
    <x v="1"/>
    <n v="1.8"/>
  </r>
  <r>
    <x v="8"/>
    <x v="1"/>
    <x v="2"/>
    <x v="4"/>
    <x v="13"/>
    <x v="1"/>
    <n v="21.044251943351767"/>
  </r>
  <r>
    <x v="8"/>
    <x v="1"/>
    <x v="2"/>
    <x v="4"/>
    <x v="12"/>
    <x v="1"/>
    <n v="2"/>
  </r>
  <r>
    <x v="8"/>
    <x v="1"/>
    <x v="2"/>
    <x v="5"/>
    <x v="7"/>
    <x v="1"/>
    <n v="0.75"/>
  </r>
  <r>
    <x v="8"/>
    <x v="1"/>
    <x v="2"/>
    <x v="5"/>
    <x v="8"/>
    <x v="1"/>
    <n v="8.82"/>
  </r>
  <r>
    <x v="8"/>
    <x v="1"/>
    <x v="2"/>
    <x v="5"/>
    <x v="9"/>
    <x v="1"/>
    <n v="1.74"/>
  </r>
  <r>
    <x v="8"/>
    <x v="1"/>
    <x v="2"/>
    <x v="5"/>
    <x v="14"/>
    <x v="1"/>
    <n v="0.26"/>
  </r>
  <r>
    <x v="8"/>
    <x v="1"/>
    <x v="2"/>
    <x v="5"/>
    <x v="10"/>
    <x v="1"/>
    <n v="0.77"/>
  </r>
  <r>
    <x v="8"/>
    <x v="1"/>
    <x v="2"/>
    <x v="5"/>
    <x v="13"/>
    <x v="1"/>
    <n v="6.93"/>
  </r>
  <r>
    <x v="8"/>
    <x v="1"/>
    <x v="2"/>
    <x v="5"/>
    <x v="12"/>
    <x v="1"/>
    <n v="0.59000000000000008"/>
  </r>
  <r>
    <x v="8"/>
    <x v="1"/>
    <x v="2"/>
    <x v="6"/>
    <x v="7"/>
    <x v="1"/>
    <n v="1.3971629437574786"/>
  </r>
  <r>
    <x v="8"/>
    <x v="1"/>
    <x v="2"/>
    <x v="6"/>
    <x v="8"/>
    <x v="1"/>
    <n v="3.5630000000000002"/>
  </r>
  <r>
    <x v="8"/>
    <x v="1"/>
    <x v="2"/>
    <x v="6"/>
    <x v="9"/>
    <x v="1"/>
    <n v="7.3999999999999996E-2"/>
  </r>
  <r>
    <x v="8"/>
    <x v="1"/>
    <x v="2"/>
    <x v="6"/>
    <x v="14"/>
    <x v="1"/>
    <n v="4.17"/>
  </r>
  <r>
    <x v="8"/>
    <x v="1"/>
    <x v="2"/>
    <x v="6"/>
    <x v="10"/>
    <x v="1"/>
    <n v="0.05"/>
  </r>
  <r>
    <x v="8"/>
    <x v="1"/>
    <x v="2"/>
    <x v="6"/>
    <x v="13"/>
    <x v="1"/>
    <n v="11.320219267952199"/>
  </r>
  <r>
    <x v="8"/>
    <x v="1"/>
    <x v="2"/>
    <x v="6"/>
    <x v="12"/>
    <x v="1"/>
    <n v="1.3900554882654912E-2"/>
  </r>
  <r>
    <x v="8"/>
    <x v="1"/>
    <x v="2"/>
    <x v="7"/>
    <x v="7"/>
    <x v="1"/>
    <n v="1.5438951628713231"/>
  </r>
  <r>
    <x v="8"/>
    <x v="1"/>
    <x v="2"/>
    <x v="7"/>
    <x v="8"/>
    <x v="1"/>
    <n v="1.3380000000000001"/>
  </r>
  <r>
    <x v="8"/>
    <x v="1"/>
    <x v="2"/>
    <x v="7"/>
    <x v="9"/>
    <x v="1"/>
    <n v="1.6412499999999999"/>
  </r>
  <r>
    <x v="8"/>
    <x v="1"/>
    <x v="2"/>
    <x v="7"/>
    <x v="14"/>
    <x v="1"/>
    <n v="2.8879999999999999"/>
  </r>
  <r>
    <x v="8"/>
    <x v="1"/>
    <x v="2"/>
    <x v="7"/>
    <x v="13"/>
    <x v="1"/>
    <n v="0.74399999999999999"/>
  </r>
  <r>
    <x v="8"/>
    <x v="1"/>
    <x v="2"/>
    <x v="7"/>
    <x v="12"/>
    <x v="1"/>
    <n v="1.39916639339198"/>
  </r>
  <r>
    <x v="8"/>
    <x v="1"/>
    <x v="2"/>
    <x v="8"/>
    <x v="7"/>
    <x v="1"/>
    <n v="5.65"/>
  </r>
  <r>
    <x v="8"/>
    <x v="1"/>
    <x v="2"/>
    <x v="8"/>
    <x v="8"/>
    <x v="1"/>
    <n v="7.7089999999999996"/>
  </r>
  <r>
    <x v="8"/>
    <x v="1"/>
    <x v="2"/>
    <x v="8"/>
    <x v="9"/>
    <x v="1"/>
    <n v="45.167499999999997"/>
  </r>
  <r>
    <x v="8"/>
    <x v="1"/>
    <x v="2"/>
    <x v="8"/>
    <x v="14"/>
    <x v="1"/>
    <n v="16.459999999999997"/>
  </r>
  <r>
    <x v="8"/>
    <x v="1"/>
    <x v="2"/>
    <x v="8"/>
    <x v="10"/>
    <x v="1"/>
    <n v="0.58000000000000007"/>
  </r>
  <r>
    <x v="8"/>
    <x v="1"/>
    <x v="2"/>
    <x v="8"/>
    <x v="13"/>
    <x v="1"/>
    <n v="9.5399999999999991"/>
  </r>
  <r>
    <x v="8"/>
    <x v="1"/>
    <x v="2"/>
    <x v="8"/>
    <x v="12"/>
    <x v="1"/>
    <n v="1.0129999999999999"/>
  </r>
  <r>
    <x v="8"/>
    <x v="1"/>
    <x v="2"/>
    <x v="9"/>
    <x v="7"/>
    <x v="1"/>
    <n v="4.9800000000000004"/>
  </r>
  <r>
    <x v="8"/>
    <x v="1"/>
    <x v="2"/>
    <x v="9"/>
    <x v="8"/>
    <x v="1"/>
    <n v="12.57"/>
  </r>
  <r>
    <x v="8"/>
    <x v="1"/>
    <x v="2"/>
    <x v="9"/>
    <x v="9"/>
    <x v="1"/>
    <n v="50.204999999999998"/>
  </r>
  <r>
    <x v="8"/>
    <x v="1"/>
    <x v="2"/>
    <x v="9"/>
    <x v="14"/>
    <x v="1"/>
    <n v="31.189999999999998"/>
  </r>
  <r>
    <x v="8"/>
    <x v="1"/>
    <x v="2"/>
    <x v="9"/>
    <x v="12"/>
    <x v="1"/>
    <n v="0.05"/>
  </r>
  <r>
    <x v="8"/>
    <x v="1"/>
    <x v="3"/>
    <x v="0"/>
    <x v="7"/>
    <x v="1"/>
    <n v="1.2"/>
  </r>
  <r>
    <x v="8"/>
    <x v="1"/>
    <x v="3"/>
    <x v="0"/>
    <x v="8"/>
    <x v="1"/>
    <n v="3.7149999999999999"/>
  </r>
  <r>
    <x v="8"/>
    <x v="1"/>
    <x v="3"/>
    <x v="0"/>
    <x v="14"/>
    <x v="1"/>
    <n v="94.616424000000009"/>
  </r>
  <r>
    <x v="8"/>
    <x v="1"/>
    <x v="3"/>
    <x v="0"/>
    <x v="10"/>
    <x v="1"/>
    <n v="6.7380000000000004"/>
  </r>
  <r>
    <x v="8"/>
    <x v="1"/>
    <x v="3"/>
    <x v="0"/>
    <x v="13"/>
    <x v="1"/>
    <n v="1.7842860000000003"/>
  </r>
  <r>
    <x v="8"/>
    <x v="1"/>
    <x v="3"/>
    <x v="0"/>
    <x v="11"/>
    <x v="1"/>
    <n v="15.367000000000001"/>
  </r>
  <r>
    <x v="8"/>
    <x v="1"/>
    <x v="3"/>
    <x v="1"/>
    <x v="7"/>
    <x v="1"/>
    <n v="2.19"/>
  </r>
  <r>
    <x v="8"/>
    <x v="1"/>
    <x v="3"/>
    <x v="1"/>
    <x v="8"/>
    <x v="1"/>
    <n v="4.0949999999999998"/>
  </r>
  <r>
    <x v="8"/>
    <x v="1"/>
    <x v="3"/>
    <x v="1"/>
    <x v="14"/>
    <x v="1"/>
    <n v="52.591000000000008"/>
  </r>
  <r>
    <x v="8"/>
    <x v="1"/>
    <x v="3"/>
    <x v="1"/>
    <x v="10"/>
    <x v="1"/>
    <n v="0.26400000000000001"/>
  </r>
  <r>
    <x v="8"/>
    <x v="1"/>
    <x v="3"/>
    <x v="1"/>
    <x v="13"/>
    <x v="1"/>
    <n v="4.048"/>
  </r>
  <r>
    <x v="8"/>
    <x v="1"/>
    <x v="3"/>
    <x v="1"/>
    <x v="11"/>
    <x v="1"/>
    <n v="23.25"/>
  </r>
  <r>
    <x v="8"/>
    <x v="1"/>
    <x v="3"/>
    <x v="1"/>
    <x v="12"/>
    <x v="1"/>
    <n v="0.12760000000000002"/>
  </r>
  <r>
    <x v="8"/>
    <x v="1"/>
    <x v="3"/>
    <x v="2"/>
    <x v="7"/>
    <x v="1"/>
    <n v="3.1960000000000002"/>
  </r>
  <r>
    <x v="8"/>
    <x v="1"/>
    <x v="3"/>
    <x v="2"/>
    <x v="8"/>
    <x v="1"/>
    <n v="5.4420000000000002"/>
  </r>
  <r>
    <x v="8"/>
    <x v="1"/>
    <x v="3"/>
    <x v="2"/>
    <x v="9"/>
    <x v="1"/>
    <n v="5.8999999999999997E-2"/>
  </r>
  <r>
    <x v="8"/>
    <x v="1"/>
    <x v="3"/>
    <x v="2"/>
    <x v="14"/>
    <x v="1"/>
    <n v="128.89809"/>
  </r>
  <r>
    <x v="8"/>
    <x v="1"/>
    <x v="3"/>
    <x v="2"/>
    <x v="10"/>
    <x v="1"/>
    <n v="1.7821999999999998"/>
  </r>
  <r>
    <x v="8"/>
    <x v="1"/>
    <x v="3"/>
    <x v="2"/>
    <x v="13"/>
    <x v="1"/>
    <n v="0.72909999999999997"/>
  </r>
  <r>
    <x v="8"/>
    <x v="1"/>
    <x v="3"/>
    <x v="2"/>
    <x v="11"/>
    <x v="1"/>
    <n v="33.870000000000005"/>
  </r>
  <r>
    <x v="8"/>
    <x v="1"/>
    <x v="3"/>
    <x v="3"/>
    <x v="7"/>
    <x v="1"/>
    <n v="0.6"/>
  </r>
  <r>
    <x v="8"/>
    <x v="1"/>
    <x v="3"/>
    <x v="3"/>
    <x v="8"/>
    <x v="1"/>
    <n v="3.06"/>
  </r>
  <r>
    <x v="8"/>
    <x v="1"/>
    <x v="3"/>
    <x v="3"/>
    <x v="14"/>
    <x v="1"/>
    <n v="25.5"/>
  </r>
  <r>
    <x v="8"/>
    <x v="1"/>
    <x v="3"/>
    <x v="3"/>
    <x v="10"/>
    <x v="1"/>
    <n v="0.35"/>
  </r>
  <r>
    <x v="8"/>
    <x v="1"/>
    <x v="3"/>
    <x v="3"/>
    <x v="13"/>
    <x v="1"/>
    <n v="3.8454000000000002"/>
  </r>
  <r>
    <x v="8"/>
    <x v="1"/>
    <x v="3"/>
    <x v="3"/>
    <x v="12"/>
    <x v="1"/>
    <n v="0.09"/>
  </r>
  <r>
    <x v="8"/>
    <x v="1"/>
    <x v="3"/>
    <x v="4"/>
    <x v="7"/>
    <x v="1"/>
    <n v="0.99"/>
  </r>
  <r>
    <x v="8"/>
    <x v="1"/>
    <x v="3"/>
    <x v="4"/>
    <x v="8"/>
    <x v="1"/>
    <n v="3.57"/>
  </r>
  <r>
    <x v="8"/>
    <x v="1"/>
    <x v="3"/>
    <x v="4"/>
    <x v="14"/>
    <x v="1"/>
    <n v="10.71"/>
  </r>
  <r>
    <x v="8"/>
    <x v="1"/>
    <x v="3"/>
    <x v="4"/>
    <x v="13"/>
    <x v="1"/>
    <n v="18.11029906458959"/>
  </r>
  <r>
    <x v="8"/>
    <x v="1"/>
    <x v="3"/>
    <x v="4"/>
    <x v="12"/>
    <x v="1"/>
    <n v="1.01"/>
  </r>
  <r>
    <x v="8"/>
    <x v="1"/>
    <x v="3"/>
    <x v="5"/>
    <x v="7"/>
    <x v="1"/>
    <n v="0.06"/>
  </r>
  <r>
    <x v="8"/>
    <x v="1"/>
    <x v="3"/>
    <x v="5"/>
    <x v="8"/>
    <x v="1"/>
    <n v="5.54"/>
  </r>
  <r>
    <x v="8"/>
    <x v="1"/>
    <x v="3"/>
    <x v="5"/>
    <x v="14"/>
    <x v="1"/>
    <n v="18.36"/>
  </r>
  <r>
    <x v="8"/>
    <x v="1"/>
    <x v="3"/>
    <x v="5"/>
    <x v="10"/>
    <x v="1"/>
    <n v="0.83"/>
  </r>
  <r>
    <x v="8"/>
    <x v="1"/>
    <x v="3"/>
    <x v="5"/>
    <x v="13"/>
    <x v="1"/>
    <n v="11.72"/>
  </r>
  <r>
    <x v="8"/>
    <x v="1"/>
    <x v="3"/>
    <x v="5"/>
    <x v="12"/>
    <x v="1"/>
    <n v="0.48000000000000004"/>
  </r>
  <r>
    <x v="8"/>
    <x v="1"/>
    <x v="3"/>
    <x v="6"/>
    <x v="7"/>
    <x v="1"/>
    <n v="1.6925765073737598"/>
  </r>
  <r>
    <x v="8"/>
    <x v="1"/>
    <x v="3"/>
    <x v="6"/>
    <x v="8"/>
    <x v="1"/>
    <n v="0.97199999999999998"/>
  </r>
  <r>
    <x v="8"/>
    <x v="1"/>
    <x v="3"/>
    <x v="6"/>
    <x v="9"/>
    <x v="1"/>
    <n v="2.3E-2"/>
  </r>
  <r>
    <x v="8"/>
    <x v="1"/>
    <x v="3"/>
    <x v="6"/>
    <x v="14"/>
    <x v="1"/>
    <n v="13.92"/>
  </r>
  <r>
    <x v="8"/>
    <x v="1"/>
    <x v="3"/>
    <x v="6"/>
    <x v="13"/>
    <x v="1"/>
    <n v="9.0020055524089866"/>
  </r>
  <r>
    <x v="8"/>
    <x v="1"/>
    <x v="3"/>
    <x v="6"/>
    <x v="12"/>
    <x v="1"/>
    <n v="3.2096048306316217E-2"/>
  </r>
  <r>
    <x v="8"/>
    <x v="1"/>
    <x v="3"/>
    <x v="7"/>
    <x v="7"/>
    <x v="1"/>
    <n v="0.14000000000000001"/>
  </r>
  <r>
    <x v="8"/>
    <x v="1"/>
    <x v="3"/>
    <x v="7"/>
    <x v="14"/>
    <x v="1"/>
    <n v="1.175"/>
  </r>
  <r>
    <x v="8"/>
    <x v="1"/>
    <x v="3"/>
    <x v="7"/>
    <x v="13"/>
    <x v="1"/>
    <n v="0.78015379753502589"/>
  </r>
  <r>
    <x v="8"/>
    <x v="1"/>
    <x v="3"/>
    <x v="8"/>
    <x v="7"/>
    <x v="1"/>
    <n v="0.94900000000000007"/>
  </r>
  <r>
    <x v="8"/>
    <x v="1"/>
    <x v="3"/>
    <x v="8"/>
    <x v="8"/>
    <x v="1"/>
    <n v="2.1259999999999999"/>
  </r>
  <r>
    <x v="8"/>
    <x v="1"/>
    <x v="3"/>
    <x v="8"/>
    <x v="9"/>
    <x v="1"/>
    <n v="8.4000000000000005E-2"/>
  </r>
  <r>
    <x v="8"/>
    <x v="1"/>
    <x v="3"/>
    <x v="8"/>
    <x v="14"/>
    <x v="1"/>
    <n v="14.335000000000001"/>
  </r>
  <r>
    <x v="8"/>
    <x v="1"/>
    <x v="3"/>
    <x v="8"/>
    <x v="13"/>
    <x v="1"/>
    <n v="0.84799999999999998"/>
  </r>
  <r>
    <x v="8"/>
    <x v="1"/>
    <x v="3"/>
    <x v="8"/>
    <x v="11"/>
    <x v="1"/>
    <n v="0.01"/>
  </r>
  <r>
    <x v="8"/>
    <x v="1"/>
    <x v="3"/>
    <x v="8"/>
    <x v="12"/>
    <x v="1"/>
    <n v="0.61"/>
  </r>
  <r>
    <x v="8"/>
    <x v="1"/>
    <x v="3"/>
    <x v="9"/>
    <x v="7"/>
    <x v="1"/>
    <n v="9.27"/>
  </r>
  <r>
    <x v="8"/>
    <x v="1"/>
    <x v="3"/>
    <x v="9"/>
    <x v="8"/>
    <x v="1"/>
    <n v="9.120000000000001"/>
  </r>
  <r>
    <x v="8"/>
    <x v="1"/>
    <x v="3"/>
    <x v="9"/>
    <x v="9"/>
    <x v="1"/>
    <n v="0.02"/>
  </r>
  <r>
    <x v="8"/>
    <x v="1"/>
    <x v="3"/>
    <x v="9"/>
    <x v="14"/>
    <x v="1"/>
    <n v="75.47"/>
  </r>
  <r>
    <x v="8"/>
    <x v="1"/>
    <x v="3"/>
    <x v="9"/>
    <x v="13"/>
    <x v="1"/>
    <n v="0.14199999999999999"/>
  </r>
  <r>
    <x v="8"/>
    <x v="1"/>
    <x v="3"/>
    <x v="9"/>
    <x v="12"/>
    <x v="1"/>
    <n v="0.12000000000000001"/>
  </r>
  <r>
    <x v="8"/>
    <x v="1"/>
    <x v="4"/>
    <x v="0"/>
    <x v="7"/>
    <x v="1"/>
    <n v="0.70499999999999996"/>
  </r>
  <r>
    <x v="8"/>
    <x v="1"/>
    <x v="4"/>
    <x v="0"/>
    <x v="8"/>
    <x v="1"/>
    <n v="2.4750000000000001"/>
  </r>
  <r>
    <x v="8"/>
    <x v="1"/>
    <x v="4"/>
    <x v="0"/>
    <x v="14"/>
    <x v="1"/>
    <n v="112.32648"/>
  </r>
  <r>
    <x v="8"/>
    <x v="1"/>
    <x v="4"/>
    <x v="0"/>
    <x v="10"/>
    <x v="1"/>
    <n v="5.5E-2"/>
  </r>
  <r>
    <x v="8"/>
    <x v="1"/>
    <x v="4"/>
    <x v="0"/>
    <x v="13"/>
    <x v="1"/>
    <n v="2.6003880000000001"/>
  </r>
  <r>
    <x v="8"/>
    <x v="1"/>
    <x v="4"/>
    <x v="0"/>
    <x v="11"/>
    <x v="1"/>
    <n v="31.7864"/>
  </r>
  <r>
    <x v="8"/>
    <x v="1"/>
    <x v="4"/>
    <x v="0"/>
    <x v="12"/>
    <x v="1"/>
    <n v="2.3E-2"/>
  </r>
  <r>
    <x v="8"/>
    <x v="1"/>
    <x v="4"/>
    <x v="1"/>
    <x v="7"/>
    <x v="1"/>
    <n v="0.375"/>
  </r>
  <r>
    <x v="8"/>
    <x v="1"/>
    <x v="4"/>
    <x v="1"/>
    <x v="8"/>
    <x v="1"/>
    <n v="5.1349999999999998"/>
  </r>
  <r>
    <x v="8"/>
    <x v="1"/>
    <x v="4"/>
    <x v="1"/>
    <x v="14"/>
    <x v="1"/>
    <n v="90.102100000000007"/>
  </r>
  <r>
    <x v="8"/>
    <x v="1"/>
    <x v="4"/>
    <x v="1"/>
    <x v="10"/>
    <x v="1"/>
    <n v="5.5000000000000007E-2"/>
  </r>
  <r>
    <x v="8"/>
    <x v="1"/>
    <x v="4"/>
    <x v="1"/>
    <x v="13"/>
    <x v="1"/>
    <n v="2.552"/>
  </r>
  <r>
    <x v="8"/>
    <x v="1"/>
    <x v="4"/>
    <x v="1"/>
    <x v="11"/>
    <x v="1"/>
    <n v="85.05"/>
  </r>
  <r>
    <x v="8"/>
    <x v="1"/>
    <x v="4"/>
    <x v="1"/>
    <x v="12"/>
    <x v="1"/>
    <n v="0.23650000000000002"/>
  </r>
  <r>
    <x v="8"/>
    <x v="1"/>
    <x v="4"/>
    <x v="2"/>
    <x v="7"/>
    <x v="1"/>
    <n v="1.7830000000000001"/>
  </r>
  <r>
    <x v="8"/>
    <x v="1"/>
    <x v="4"/>
    <x v="2"/>
    <x v="8"/>
    <x v="1"/>
    <n v="5.0190000000000001"/>
  </r>
  <r>
    <x v="8"/>
    <x v="1"/>
    <x v="4"/>
    <x v="2"/>
    <x v="14"/>
    <x v="1"/>
    <n v="48.249870000000001"/>
  </r>
  <r>
    <x v="8"/>
    <x v="1"/>
    <x v="4"/>
    <x v="2"/>
    <x v="10"/>
    <x v="1"/>
    <n v="19"/>
  </r>
  <r>
    <x v="8"/>
    <x v="1"/>
    <x v="4"/>
    <x v="2"/>
    <x v="13"/>
    <x v="1"/>
    <n v="8.1690899999999989"/>
  </r>
  <r>
    <x v="8"/>
    <x v="1"/>
    <x v="4"/>
    <x v="2"/>
    <x v="11"/>
    <x v="1"/>
    <n v="53.28"/>
  </r>
  <r>
    <x v="8"/>
    <x v="1"/>
    <x v="4"/>
    <x v="2"/>
    <x v="12"/>
    <x v="1"/>
    <n v="0.04"/>
  </r>
  <r>
    <x v="8"/>
    <x v="1"/>
    <x v="4"/>
    <x v="3"/>
    <x v="7"/>
    <x v="1"/>
    <n v="0.79"/>
  </r>
  <r>
    <x v="8"/>
    <x v="1"/>
    <x v="4"/>
    <x v="3"/>
    <x v="8"/>
    <x v="1"/>
    <n v="3.6"/>
  </r>
  <r>
    <x v="8"/>
    <x v="1"/>
    <x v="4"/>
    <x v="3"/>
    <x v="14"/>
    <x v="1"/>
    <n v="46.67"/>
  </r>
  <r>
    <x v="8"/>
    <x v="1"/>
    <x v="4"/>
    <x v="3"/>
    <x v="13"/>
    <x v="1"/>
    <n v="18.963100000000001"/>
  </r>
  <r>
    <x v="8"/>
    <x v="1"/>
    <x v="4"/>
    <x v="3"/>
    <x v="12"/>
    <x v="1"/>
    <n v="0.14000000000000001"/>
  </r>
  <r>
    <x v="8"/>
    <x v="1"/>
    <x v="4"/>
    <x v="4"/>
    <x v="7"/>
    <x v="1"/>
    <n v="0.05"/>
  </r>
  <r>
    <x v="8"/>
    <x v="1"/>
    <x v="4"/>
    <x v="4"/>
    <x v="8"/>
    <x v="1"/>
    <n v="5.31"/>
  </r>
  <r>
    <x v="8"/>
    <x v="1"/>
    <x v="4"/>
    <x v="4"/>
    <x v="14"/>
    <x v="1"/>
    <n v="2.21"/>
  </r>
  <r>
    <x v="8"/>
    <x v="1"/>
    <x v="4"/>
    <x v="4"/>
    <x v="13"/>
    <x v="1"/>
    <n v="10.954831252356637"/>
  </r>
  <r>
    <x v="8"/>
    <x v="1"/>
    <x v="4"/>
    <x v="4"/>
    <x v="12"/>
    <x v="1"/>
    <n v="1.01"/>
  </r>
  <r>
    <x v="8"/>
    <x v="1"/>
    <x v="4"/>
    <x v="5"/>
    <x v="7"/>
    <x v="1"/>
    <n v="0.23"/>
  </r>
  <r>
    <x v="8"/>
    <x v="1"/>
    <x v="4"/>
    <x v="5"/>
    <x v="8"/>
    <x v="1"/>
    <n v="8.01"/>
  </r>
  <r>
    <x v="8"/>
    <x v="1"/>
    <x v="4"/>
    <x v="5"/>
    <x v="14"/>
    <x v="1"/>
    <n v="23.78"/>
  </r>
  <r>
    <x v="8"/>
    <x v="1"/>
    <x v="4"/>
    <x v="5"/>
    <x v="10"/>
    <x v="1"/>
    <n v="0.52"/>
  </r>
  <r>
    <x v="8"/>
    <x v="1"/>
    <x v="4"/>
    <x v="5"/>
    <x v="13"/>
    <x v="1"/>
    <n v="7.74"/>
  </r>
  <r>
    <x v="8"/>
    <x v="1"/>
    <x v="4"/>
    <x v="5"/>
    <x v="12"/>
    <x v="1"/>
    <n v="0.5"/>
  </r>
  <r>
    <x v="8"/>
    <x v="1"/>
    <x v="4"/>
    <x v="6"/>
    <x v="7"/>
    <x v="1"/>
    <n v="1.28270275317884"/>
  </r>
  <r>
    <x v="8"/>
    <x v="1"/>
    <x v="4"/>
    <x v="6"/>
    <x v="8"/>
    <x v="1"/>
    <n v="3.762"/>
  </r>
  <r>
    <x v="8"/>
    <x v="1"/>
    <x v="4"/>
    <x v="6"/>
    <x v="9"/>
    <x v="1"/>
    <n v="1.7999999999999999E-2"/>
  </r>
  <r>
    <x v="8"/>
    <x v="1"/>
    <x v="4"/>
    <x v="6"/>
    <x v="14"/>
    <x v="1"/>
    <n v="1.1100000000000001"/>
  </r>
  <r>
    <x v="8"/>
    <x v="1"/>
    <x v="4"/>
    <x v="6"/>
    <x v="10"/>
    <x v="1"/>
    <n v="0.01"/>
  </r>
  <r>
    <x v="8"/>
    <x v="1"/>
    <x v="4"/>
    <x v="6"/>
    <x v="13"/>
    <x v="1"/>
    <n v="14.184282569158611"/>
  </r>
  <r>
    <x v="8"/>
    <x v="1"/>
    <x v="4"/>
    <x v="6"/>
    <x v="12"/>
    <x v="1"/>
    <n v="0.29828727268452671"/>
  </r>
  <r>
    <x v="8"/>
    <x v="1"/>
    <x v="4"/>
    <x v="7"/>
    <x v="7"/>
    <x v="1"/>
    <n v="0.74499999999999988"/>
  </r>
  <r>
    <x v="8"/>
    <x v="1"/>
    <x v="4"/>
    <x v="7"/>
    <x v="8"/>
    <x v="1"/>
    <n v="1.2589999999999999"/>
  </r>
  <r>
    <x v="8"/>
    <x v="1"/>
    <x v="4"/>
    <x v="7"/>
    <x v="14"/>
    <x v="1"/>
    <n v="0.47"/>
  </r>
  <r>
    <x v="8"/>
    <x v="1"/>
    <x v="4"/>
    <x v="7"/>
    <x v="13"/>
    <x v="1"/>
    <n v="2.6000000000000005"/>
  </r>
  <r>
    <x v="8"/>
    <x v="1"/>
    <x v="4"/>
    <x v="7"/>
    <x v="12"/>
    <x v="1"/>
    <n v="6.3E-2"/>
  </r>
  <r>
    <x v="8"/>
    <x v="1"/>
    <x v="4"/>
    <x v="8"/>
    <x v="7"/>
    <x v="1"/>
    <n v="1.21"/>
  </r>
  <r>
    <x v="8"/>
    <x v="1"/>
    <x v="4"/>
    <x v="8"/>
    <x v="8"/>
    <x v="1"/>
    <n v="3.8"/>
  </r>
  <r>
    <x v="8"/>
    <x v="1"/>
    <x v="4"/>
    <x v="8"/>
    <x v="14"/>
    <x v="1"/>
    <n v="6.55"/>
  </r>
  <r>
    <x v="8"/>
    <x v="1"/>
    <x v="4"/>
    <x v="8"/>
    <x v="10"/>
    <x v="1"/>
    <n v="0.1"/>
  </r>
  <r>
    <x v="8"/>
    <x v="1"/>
    <x v="4"/>
    <x v="8"/>
    <x v="13"/>
    <x v="1"/>
    <n v="3.5054640684838927"/>
  </r>
  <r>
    <x v="8"/>
    <x v="1"/>
    <x v="4"/>
    <x v="8"/>
    <x v="12"/>
    <x v="1"/>
    <n v="0.63200000000000001"/>
  </r>
  <r>
    <x v="8"/>
    <x v="1"/>
    <x v="4"/>
    <x v="9"/>
    <x v="7"/>
    <x v="1"/>
    <n v="5.1159999999999997"/>
  </r>
  <r>
    <x v="8"/>
    <x v="1"/>
    <x v="4"/>
    <x v="9"/>
    <x v="8"/>
    <x v="1"/>
    <n v="10.164000000000001"/>
  </r>
  <r>
    <x v="8"/>
    <x v="1"/>
    <x v="4"/>
    <x v="9"/>
    <x v="14"/>
    <x v="1"/>
    <n v="30.310000000000002"/>
  </r>
  <r>
    <x v="8"/>
    <x v="1"/>
    <x v="4"/>
    <x v="9"/>
    <x v="11"/>
    <x v="1"/>
    <n v="25"/>
  </r>
  <r>
    <x v="8"/>
    <x v="1"/>
    <x v="4"/>
    <x v="9"/>
    <x v="12"/>
    <x v="1"/>
    <n v="0.54200000000000004"/>
  </r>
  <r>
    <x v="8"/>
    <x v="1"/>
    <x v="5"/>
    <x v="0"/>
    <x v="7"/>
    <x v="1"/>
    <n v="0.96"/>
  </r>
  <r>
    <x v="8"/>
    <x v="1"/>
    <x v="5"/>
    <x v="0"/>
    <x v="8"/>
    <x v="1"/>
    <n v="4.95"/>
  </r>
  <r>
    <x v="8"/>
    <x v="1"/>
    <x v="5"/>
    <x v="0"/>
    <x v="14"/>
    <x v="1"/>
    <n v="108.65937599999999"/>
  </r>
  <r>
    <x v="8"/>
    <x v="1"/>
    <x v="5"/>
    <x v="0"/>
    <x v="10"/>
    <x v="1"/>
    <n v="5.0000000000000001E-3"/>
  </r>
  <r>
    <x v="8"/>
    <x v="1"/>
    <x v="5"/>
    <x v="0"/>
    <x v="13"/>
    <x v="1"/>
    <n v="0.96818400000000004"/>
  </r>
  <r>
    <x v="8"/>
    <x v="1"/>
    <x v="5"/>
    <x v="0"/>
    <x v="11"/>
    <x v="1"/>
    <n v="140.714"/>
  </r>
  <r>
    <x v="8"/>
    <x v="1"/>
    <x v="5"/>
    <x v="0"/>
    <x v="12"/>
    <x v="1"/>
    <n v="5.5E-2"/>
  </r>
  <r>
    <x v="8"/>
    <x v="1"/>
    <x v="5"/>
    <x v="1"/>
    <x v="7"/>
    <x v="1"/>
    <n v="0.63"/>
  </r>
  <r>
    <x v="8"/>
    <x v="1"/>
    <x v="5"/>
    <x v="1"/>
    <x v="8"/>
    <x v="1"/>
    <n v="3.15"/>
  </r>
  <r>
    <x v="8"/>
    <x v="1"/>
    <x v="5"/>
    <x v="1"/>
    <x v="14"/>
    <x v="1"/>
    <n v="71.06"/>
  </r>
  <r>
    <x v="8"/>
    <x v="1"/>
    <x v="5"/>
    <x v="1"/>
    <x v="10"/>
    <x v="1"/>
    <n v="0.17490000000000003"/>
  </r>
  <r>
    <x v="8"/>
    <x v="1"/>
    <x v="5"/>
    <x v="1"/>
    <x v="13"/>
    <x v="1"/>
    <n v="6.3620000000000001"/>
  </r>
  <r>
    <x v="8"/>
    <x v="1"/>
    <x v="5"/>
    <x v="1"/>
    <x v="11"/>
    <x v="1"/>
    <n v="85.6"/>
  </r>
  <r>
    <x v="8"/>
    <x v="1"/>
    <x v="5"/>
    <x v="1"/>
    <x v="12"/>
    <x v="1"/>
    <n v="3.0800000000000004E-2"/>
  </r>
  <r>
    <x v="8"/>
    <x v="1"/>
    <x v="5"/>
    <x v="2"/>
    <x v="7"/>
    <x v="1"/>
    <n v="0.27100000000000002"/>
  </r>
  <r>
    <x v="8"/>
    <x v="1"/>
    <x v="5"/>
    <x v="2"/>
    <x v="8"/>
    <x v="1"/>
    <n v="1.4219999999999999"/>
  </r>
  <r>
    <x v="8"/>
    <x v="1"/>
    <x v="5"/>
    <x v="2"/>
    <x v="9"/>
    <x v="1"/>
    <n v="1.7999999999999999E-2"/>
  </r>
  <r>
    <x v="8"/>
    <x v="1"/>
    <x v="5"/>
    <x v="2"/>
    <x v="14"/>
    <x v="1"/>
    <n v="44.929410000000004"/>
  </r>
  <r>
    <x v="8"/>
    <x v="1"/>
    <x v="5"/>
    <x v="2"/>
    <x v="10"/>
    <x v="1"/>
    <n v="11.4"/>
  </r>
  <r>
    <x v="8"/>
    <x v="1"/>
    <x v="5"/>
    <x v="2"/>
    <x v="13"/>
    <x v="1"/>
    <n v="7.6872499999999997"/>
  </r>
  <r>
    <x v="8"/>
    <x v="1"/>
    <x v="5"/>
    <x v="2"/>
    <x v="11"/>
    <x v="1"/>
    <n v="213.29000000000002"/>
  </r>
  <r>
    <x v="8"/>
    <x v="1"/>
    <x v="5"/>
    <x v="2"/>
    <x v="12"/>
    <x v="1"/>
    <n v="4.7E-2"/>
  </r>
  <r>
    <x v="8"/>
    <x v="1"/>
    <x v="5"/>
    <x v="3"/>
    <x v="7"/>
    <x v="1"/>
    <n v="0.55000000000000004"/>
  </r>
  <r>
    <x v="8"/>
    <x v="1"/>
    <x v="5"/>
    <x v="3"/>
    <x v="8"/>
    <x v="1"/>
    <n v="0.63"/>
  </r>
  <r>
    <x v="8"/>
    <x v="1"/>
    <x v="5"/>
    <x v="3"/>
    <x v="14"/>
    <x v="1"/>
    <n v="40.369999999999997"/>
  </r>
  <r>
    <x v="8"/>
    <x v="1"/>
    <x v="5"/>
    <x v="3"/>
    <x v="13"/>
    <x v="1"/>
    <n v="7.5023"/>
  </r>
  <r>
    <x v="8"/>
    <x v="1"/>
    <x v="5"/>
    <x v="4"/>
    <x v="7"/>
    <x v="1"/>
    <n v="0.19999999999999998"/>
  </r>
  <r>
    <x v="8"/>
    <x v="1"/>
    <x v="5"/>
    <x v="4"/>
    <x v="8"/>
    <x v="1"/>
    <n v="2.79"/>
  </r>
  <r>
    <x v="8"/>
    <x v="1"/>
    <x v="5"/>
    <x v="4"/>
    <x v="14"/>
    <x v="1"/>
    <n v="1.1100000000000001"/>
  </r>
  <r>
    <x v="8"/>
    <x v="1"/>
    <x v="5"/>
    <x v="4"/>
    <x v="13"/>
    <x v="1"/>
    <n v="2.3218332134089215"/>
  </r>
  <r>
    <x v="8"/>
    <x v="1"/>
    <x v="5"/>
    <x v="4"/>
    <x v="12"/>
    <x v="1"/>
    <n v="0.84000000000000008"/>
  </r>
  <r>
    <x v="8"/>
    <x v="1"/>
    <x v="5"/>
    <x v="5"/>
    <x v="7"/>
    <x v="1"/>
    <n v="0.21"/>
  </r>
  <r>
    <x v="8"/>
    <x v="1"/>
    <x v="5"/>
    <x v="5"/>
    <x v="8"/>
    <x v="1"/>
    <n v="9.2200000000000006"/>
  </r>
  <r>
    <x v="8"/>
    <x v="1"/>
    <x v="5"/>
    <x v="5"/>
    <x v="10"/>
    <x v="1"/>
    <n v="0.5"/>
  </r>
  <r>
    <x v="8"/>
    <x v="1"/>
    <x v="5"/>
    <x v="5"/>
    <x v="13"/>
    <x v="1"/>
    <n v="1.99"/>
  </r>
  <r>
    <x v="8"/>
    <x v="1"/>
    <x v="5"/>
    <x v="6"/>
    <x v="7"/>
    <x v="1"/>
    <n v="0.97129198516047111"/>
  </r>
  <r>
    <x v="8"/>
    <x v="1"/>
    <x v="5"/>
    <x v="6"/>
    <x v="8"/>
    <x v="1"/>
    <n v="2.1720000000000002"/>
  </r>
  <r>
    <x v="8"/>
    <x v="1"/>
    <x v="5"/>
    <x v="6"/>
    <x v="9"/>
    <x v="1"/>
    <n v="3.5999999999999997E-2"/>
  </r>
  <r>
    <x v="8"/>
    <x v="1"/>
    <x v="5"/>
    <x v="6"/>
    <x v="14"/>
    <x v="1"/>
    <n v="0.17"/>
  </r>
  <r>
    <x v="8"/>
    <x v="1"/>
    <x v="5"/>
    <x v="6"/>
    <x v="13"/>
    <x v="1"/>
    <n v="0.70820455393803661"/>
  </r>
  <r>
    <x v="8"/>
    <x v="1"/>
    <x v="5"/>
    <x v="6"/>
    <x v="11"/>
    <x v="1"/>
    <n v="0.01"/>
  </r>
  <r>
    <x v="8"/>
    <x v="1"/>
    <x v="5"/>
    <x v="6"/>
    <x v="12"/>
    <x v="1"/>
    <n v="0.12114845385253346"/>
  </r>
  <r>
    <x v="8"/>
    <x v="1"/>
    <x v="5"/>
    <x v="7"/>
    <x v="7"/>
    <x v="1"/>
    <n v="0.14499999999999999"/>
  </r>
  <r>
    <x v="8"/>
    <x v="1"/>
    <x v="5"/>
    <x v="7"/>
    <x v="8"/>
    <x v="1"/>
    <n v="1.5860000000000001"/>
  </r>
  <r>
    <x v="8"/>
    <x v="1"/>
    <x v="5"/>
    <x v="7"/>
    <x v="14"/>
    <x v="1"/>
    <n v="0.86"/>
  </r>
  <r>
    <x v="8"/>
    <x v="1"/>
    <x v="5"/>
    <x v="7"/>
    <x v="13"/>
    <x v="1"/>
    <n v="0.539400055040822"/>
  </r>
  <r>
    <x v="8"/>
    <x v="1"/>
    <x v="5"/>
    <x v="7"/>
    <x v="11"/>
    <x v="1"/>
    <n v="0.11"/>
  </r>
  <r>
    <x v="8"/>
    <x v="1"/>
    <x v="5"/>
    <x v="7"/>
    <x v="12"/>
    <x v="1"/>
    <n v="4.1916068653063937E-2"/>
  </r>
  <r>
    <x v="8"/>
    <x v="1"/>
    <x v="5"/>
    <x v="8"/>
    <x v="7"/>
    <x v="1"/>
    <n v="1.2070000000000001"/>
  </r>
  <r>
    <x v="8"/>
    <x v="1"/>
    <x v="5"/>
    <x v="8"/>
    <x v="8"/>
    <x v="1"/>
    <n v="1.5"/>
  </r>
  <r>
    <x v="8"/>
    <x v="1"/>
    <x v="5"/>
    <x v="8"/>
    <x v="14"/>
    <x v="1"/>
    <n v="9.4260000000000002"/>
  </r>
  <r>
    <x v="8"/>
    <x v="1"/>
    <x v="5"/>
    <x v="8"/>
    <x v="10"/>
    <x v="1"/>
    <n v="0.01"/>
  </r>
  <r>
    <x v="8"/>
    <x v="1"/>
    <x v="5"/>
    <x v="8"/>
    <x v="13"/>
    <x v="1"/>
    <n v="1.278"/>
  </r>
  <r>
    <x v="8"/>
    <x v="1"/>
    <x v="5"/>
    <x v="8"/>
    <x v="11"/>
    <x v="1"/>
    <n v="0.05"/>
  </r>
  <r>
    <x v="8"/>
    <x v="1"/>
    <x v="5"/>
    <x v="8"/>
    <x v="12"/>
    <x v="1"/>
    <n v="0.53"/>
  </r>
  <r>
    <x v="8"/>
    <x v="1"/>
    <x v="5"/>
    <x v="9"/>
    <x v="7"/>
    <x v="1"/>
    <n v="3.6999999999999997"/>
  </r>
  <r>
    <x v="8"/>
    <x v="1"/>
    <x v="5"/>
    <x v="9"/>
    <x v="8"/>
    <x v="1"/>
    <n v="0.745"/>
  </r>
  <r>
    <x v="8"/>
    <x v="1"/>
    <x v="5"/>
    <x v="9"/>
    <x v="14"/>
    <x v="1"/>
    <n v="24.25"/>
  </r>
  <r>
    <x v="8"/>
    <x v="1"/>
    <x v="5"/>
    <x v="9"/>
    <x v="11"/>
    <x v="1"/>
    <n v="43.786000000000001"/>
  </r>
  <r>
    <x v="8"/>
    <x v="1"/>
    <x v="5"/>
    <x v="9"/>
    <x v="12"/>
    <x v="1"/>
    <n v="7.9802770013504609E-2"/>
  </r>
  <r>
    <x v="8"/>
    <x v="1"/>
    <x v="6"/>
    <x v="0"/>
    <x v="7"/>
    <x v="1"/>
    <n v="1.095"/>
  </r>
  <r>
    <x v="8"/>
    <x v="1"/>
    <x v="6"/>
    <x v="0"/>
    <x v="8"/>
    <x v="1"/>
    <n v="1.3049999999999999"/>
  </r>
  <r>
    <x v="8"/>
    <x v="1"/>
    <x v="6"/>
    <x v="0"/>
    <x v="9"/>
    <x v="1"/>
    <n v="91.72999999999999"/>
  </r>
  <r>
    <x v="8"/>
    <x v="1"/>
    <x v="6"/>
    <x v="0"/>
    <x v="14"/>
    <x v="1"/>
    <n v="112.446432"/>
  </r>
  <r>
    <x v="8"/>
    <x v="1"/>
    <x v="6"/>
    <x v="0"/>
    <x v="13"/>
    <x v="1"/>
    <n v="0.56548799999999999"/>
  </r>
  <r>
    <x v="8"/>
    <x v="1"/>
    <x v="6"/>
    <x v="0"/>
    <x v="11"/>
    <x v="1"/>
    <n v="140.9"/>
  </r>
  <r>
    <x v="8"/>
    <x v="1"/>
    <x v="6"/>
    <x v="0"/>
    <x v="12"/>
    <x v="1"/>
    <n v="3.1E-2"/>
  </r>
  <r>
    <x v="8"/>
    <x v="1"/>
    <x v="6"/>
    <x v="1"/>
    <x v="7"/>
    <x v="1"/>
    <n v="0.69"/>
  </r>
  <r>
    <x v="8"/>
    <x v="1"/>
    <x v="6"/>
    <x v="1"/>
    <x v="8"/>
    <x v="1"/>
    <n v="1.71"/>
  </r>
  <r>
    <x v="8"/>
    <x v="1"/>
    <x v="6"/>
    <x v="1"/>
    <x v="9"/>
    <x v="1"/>
    <n v="44.374539999999996"/>
  </r>
  <r>
    <x v="8"/>
    <x v="1"/>
    <x v="6"/>
    <x v="1"/>
    <x v="14"/>
    <x v="1"/>
    <n v="87.930700000000002"/>
  </r>
  <r>
    <x v="8"/>
    <x v="1"/>
    <x v="6"/>
    <x v="1"/>
    <x v="10"/>
    <x v="1"/>
    <n v="3.8500000000000006E-2"/>
  </r>
  <r>
    <x v="8"/>
    <x v="1"/>
    <x v="6"/>
    <x v="1"/>
    <x v="13"/>
    <x v="1"/>
    <n v="2.794"/>
  </r>
  <r>
    <x v="8"/>
    <x v="1"/>
    <x v="6"/>
    <x v="1"/>
    <x v="11"/>
    <x v="1"/>
    <n v="181.20999999999998"/>
  </r>
  <r>
    <x v="8"/>
    <x v="1"/>
    <x v="6"/>
    <x v="1"/>
    <x v="12"/>
    <x v="1"/>
    <n v="0.17930000000000001"/>
  </r>
  <r>
    <x v="8"/>
    <x v="1"/>
    <x v="6"/>
    <x v="2"/>
    <x v="7"/>
    <x v="1"/>
    <n v="3.81"/>
  </r>
  <r>
    <x v="8"/>
    <x v="1"/>
    <x v="6"/>
    <x v="2"/>
    <x v="8"/>
    <x v="1"/>
    <n v="4.2409999999999997"/>
  </r>
  <r>
    <x v="8"/>
    <x v="1"/>
    <x v="6"/>
    <x v="2"/>
    <x v="9"/>
    <x v="1"/>
    <n v="3.1539999999999999"/>
  </r>
  <r>
    <x v="8"/>
    <x v="1"/>
    <x v="6"/>
    <x v="2"/>
    <x v="14"/>
    <x v="1"/>
    <n v="56.333010000000002"/>
  </r>
  <r>
    <x v="8"/>
    <x v="1"/>
    <x v="6"/>
    <x v="2"/>
    <x v="10"/>
    <x v="1"/>
    <n v="7.9799999999999996E-2"/>
  </r>
  <r>
    <x v="8"/>
    <x v="1"/>
    <x v="6"/>
    <x v="2"/>
    <x v="13"/>
    <x v="1"/>
    <n v="1.585"/>
  </r>
  <r>
    <x v="8"/>
    <x v="1"/>
    <x v="6"/>
    <x v="2"/>
    <x v="11"/>
    <x v="1"/>
    <n v="172.69"/>
  </r>
  <r>
    <x v="8"/>
    <x v="1"/>
    <x v="6"/>
    <x v="2"/>
    <x v="12"/>
    <x v="1"/>
    <n v="0.01"/>
  </r>
  <r>
    <x v="8"/>
    <x v="1"/>
    <x v="6"/>
    <x v="3"/>
    <x v="7"/>
    <x v="1"/>
    <n v="0.08"/>
  </r>
  <r>
    <x v="8"/>
    <x v="1"/>
    <x v="6"/>
    <x v="3"/>
    <x v="9"/>
    <x v="1"/>
    <n v="0.48"/>
  </r>
  <r>
    <x v="8"/>
    <x v="1"/>
    <x v="6"/>
    <x v="3"/>
    <x v="14"/>
    <x v="1"/>
    <n v="14.02"/>
  </r>
  <r>
    <x v="8"/>
    <x v="1"/>
    <x v="6"/>
    <x v="3"/>
    <x v="13"/>
    <x v="1"/>
    <n v="4.9386999999999999"/>
  </r>
  <r>
    <x v="8"/>
    <x v="1"/>
    <x v="6"/>
    <x v="4"/>
    <x v="7"/>
    <x v="1"/>
    <n v="0.05"/>
  </r>
  <r>
    <x v="8"/>
    <x v="1"/>
    <x v="6"/>
    <x v="4"/>
    <x v="8"/>
    <x v="1"/>
    <n v="0.45"/>
  </r>
  <r>
    <x v="8"/>
    <x v="1"/>
    <x v="6"/>
    <x v="4"/>
    <x v="9"/>
    <x v="1"/>
    <n v="2.29"/>
  </r>
  <r>
    <x v="8"/>
    <x v="1"/>
    <x v="6"/>
    <x v="4"/>
    <x v="14"/>
    <x v="1"/>
    <n v="1.62"/>
  </r>
  <r>
    <x v="8"/>
    <x v="1"/>
    <x v="6"/>
    <x v="4"/>
    <x v="13"/>
    <x v="1"/>
    <n v="0.52768936668384581"/>
  </r>
  <r>
    <x v="8"/>
    <x v="1"/>
    <x v="6"/>
    <x v="4"/>
    <x v="12"/>
    <x v="1"/>
    <n v="0.15000000000000002"/>
  </r>
  <r>
    <x v="8"/>
    <x v="1"/>
    <x v="6"/>
    <x v="5"/>
    <x v="7"/>
    <x v="1"/>
    <n v="0.21"/>
  </r>
  <r>
    <x v="8"/>
    <x v="1"/>
    <x v="6"/>
    <x v="5"/>
    <x v="8"/>
    <x v="1"/>
    <n v="1.71"/>
  </r>
  <r>
    <x v="8"/>
    <x v="1"/>
    <x v="6"/>
    <x v="5"/>
    <x v="9"/>
    <x v="1"/>
    <n v="24.99"/>
  </r>
  <r>
    <x v="8"/>
    <x v="1"/>
    <x v="6"/>
    <x v="5"/>
    <x v="14"/>
    <x v="1"/>
    <n v="0.56000000000000005"/>
  </r>
  <r>
    <x v="8"/>
    <x v="1"/>
    <x v="6"/>
    <x v="5"/>
    <x v="13"/>
    <x v="1"/>
    <n v="2.0199999999999996"/>
  </r>
  <r>
    <x v="8"/>
    <x v="1"/>
    <x v="6"/>
    <x v="6"/>
    <x v="7"/>
    <x v="1"/>
    <n v="1.8466524002944147"/>
  </r>
  <r>
    <x v="8"/>
    <x v="1"/>
    <x v="6"/>
    <x v="6"/>
    <x v="8"/>
    <x v="1"/>
    <n v="1.03"/>
  </r>
  <r>
    <x v="8"/>
    <x v="1"/>
    <x v="6"/>
    <x v="6"/>
    <x v="9"/>
    <x v="1"/>
    <n v="69.141000000000005"/>
  </r>
  <r>
    <x v="8"/>
    <x v="1"/>
    <x v="6"/>
    <x v="6"/>
    <x v="13"/>
    <x v="1"/>
    <n v="5.3768921878802631"/>
  </r>
  <r>
    <x v="8"/>
    <x v="1"/>
    <x v="6"/>
    <x v="6"/>
    <x v="12"/>
    <x v="1"/>
    <n v="0.54216896039908313"/>
  </r>
  <r>
    <x v="8"/>
    <x v="1"/>
    <x v="6"/>
    <x v="7"/>
    <x v="7"/>
    <x v="1"/>
    <n v="0.77150000000000007"/>
  </r>
  <r>
    <x v="8"/>
    <x v="1"/>
    <x v="6"/>
    <x v="7"/>
    <x v="8"/>
    <x v="1"/>
    <n v="2.238"/>
  </r>
  <r>
    <x v="8"/>
    <x v="1"/>
    <x v="6"/>
    <x v="7"/>
    <x v="9"/>
    <x v="1"/>
    <n v="22.884500000000003"/>
  </r>
  <r>
    <x v="8"/>
    <x v="1"/>
    <x v="6"/>
    <x v="7"/>
    <x v="14"/>
    <x v="1"/>
    <n v="4.6400000000000006"/>
  </r>
  <r>
    <x v="8"/>
    <x v="1"/>
    <x v="6"/>
    <x v="7"/>
    <x v="10"/>
    <x v="1"/>
    <n v="0.06"/>
  </r>
  <r>
    <x v="8"/>
    <x v="1"/>
    <x v="6"/>
    <x v="7"/>
    <x v="13"/>
    <x v="1"/>
    <n v="0.31"/>
  </r>
  <r>
    <x v="8"/>
    <x v="1"/>
    <x v="6"/>
    <x v="7"/>
    <x v="12"/>
    <x v="1"/>
    <n v="1.0947998555037588E-2"/>
  </r>
  <r>
    <x v="8"/>
    <x v="1"/>
    <x v="6"/>
    <x v="8"/>
    <x v="7"/>
    <x v="1"/>
    <n v="1.6800000000000002"/>
  </r>
  <r>
    <x v="8"/>
    <x v="1"/>
    <x v="6"/>
    <x v="8"/>
    <x v="8"/>
    <x v="1"/>
    <n v="3.2280000000000002"/>
  </r>
  <r>
    <x v="8"/>
    <x v="1"/>
    <x v="6"/>
    <x v="8"/>
    <x v="9"/>
    <x v="1"/>
    <n v="9.6760000000000002"/>
  </r>
  <r>
    <x v="8"/>
    <x v="1"/>
    <x v="6"/>
    <x v="8"/>
    <x v="14"/>
    <x v="1"/>
    <n v="16.195"/>
  </r>
  <r>
    <x v="8"/>
    <x v="1"/>
    <x v="6"/>
    <x v="8"/>
    <x v="13"/>
    <x v="1"/>
    <n v="0.49519172705314013"/>
  </r>
  <r>
    <x v="8"/>
    <x v="1"/>
    <x v="6"/>
    <x v="8"/>
    <x v="12"/>
    <x v="1"/>
    <n v="0.18"/>
  </r>
  <r>
    <x v="8"/>
    <x v="1"/>
    <x v="6"/>
    <x v="9"/>
    <x v="7"/>
    <x v="1"/>
    <n v="5.51"/>
  </r>
  <r>
    <x v="8"/>
    <x v="1"/>
    <x v="6"/>
    <x v="9"/>
    <x v="8"/>
    <x v="1"/>
    <n v="8.0310000000000006"/>
  </r>
  <r>
    <x v="8"/>
    <x v="1"/>
    <x v="6"/>
    <x v="9"/>
    <x v="9"/>
    <x v="1"/>
    <n v="31.873750000000001"/>
  </r>
  <r>
    <x v="8"/>
    <x v="1"/>
    <x v="6"/>
    <x v="9"/>
    <x v="14"/>
    <x v="1"/>
    <n v="47.790999999999997"/>
  </r>
  <r>
    <x v="8"/>
    <x v="1"/>
    <x v="6"/>
    <x v="9"/>
    <x v="11"/>
    <x v="1"/>
    <n v="19.79"/>
  </r>
  <r>
    <x v="8"/>
    <x v="1"/>
    <x v="6"/>
    <x v="9"/>
    <x v="12"/>
    <x v="1"/>
    <n v="0.18503096861500029"/>
  </r>
  <r>
    <x v="8"/>
    <x v="1"/>
    <x v="7"/>
    <x v="0"/>
    <x v="7"/>
    <x v="1"/>
    <n v="1.02"/>
  </r>
  <r>
    <x v="8"/>
    <x v="1"/>
    <x v="7"/>
    <x v="0"/>
    <x v="8"/>
    <x v="1"/>
    <n v="3.2490000000000001"/>
  </r>
  <r>
    <x v="8"/>
    <x v="1"/>
    <x v="7"/>
    <x v="0"/>
    <x v="9"/>
    <x v="1"/>
    <n v="42.671660000000003"/>
  </r>
  <r>
    <x v="8"/>
    <x v="1"/>
    <x v="7"/>
    <x v="0"/>
    <x v="14"/>
    <x v="1"/>
    <n v="205.37495999999999"/>
  </r>
  <r>
    <x v="8"/>
    <x v="1"/>
    <x v="7"/>
    <x v="0"/>
    <x v="10"/>
    <x v="1"/>
    <n v="2.8000000000000001E-2"/>
  </r>
  <r>
    <x v="8"/>
    <x v="1"/>
    <x v="7"/>
    <x v="0"/>
    <x v="13"/>
    <x v="1"/>
    <n v="1.428714"/>
  </r>
  <r>
    <x v="8"/>
    <x v="1"/>
    <x v="7"/>
    <x v="0"/>
    <x v="11"/>
    <x v="1"/>
    <n v="145.72"/>
  </r>
  <r>
    <x v="8"/>
    <x v="1"/>
    <x v="7"/>
    <x v="0"/>
    <x v="12"/>
    <x v="1"/>
    <n v="0.28800000000000003"/>
  </r>
  <r>
    <x v="8"/>
    <x v="1"/>
    <x v="7"/>
    <x v="1"/>
    <x v="7"/>
    <x v="1"/>
    <n v="1.4850000000000001"/>
  </r>
  <r>
    <x v="8"/>
    <x v="1"/>
    <x v="7"/>
    <x v="1"/>
    <x v="8"/>
    <x v="1"/>
    <n v="1.53"/>
  </r>
  <r>
    <x v="8"/>
    <x v="1"/>
    <x v="7"/>
    <x v="1"/>
    <x v="9"/>
    <x v="1"/>
    <n v="28.642880000000002"/>
  </r>
  <r>
    <x v="8"/>
    <x v="1"/>
    <x v="7"/>
    <x v="1"/>
    <x v="14"/>
    <x v="1"/>
    <n v="148.75850000000003"/>
  </r>
  <r>
    <x v="8"/>
    <x v="1"/>
    <x v="7"/>
    <x v="1"/>
    <x v="13"/>
    <x v="1"/>
    <n v="1.3640000000000001"/>
  </r>
  <r>
    <x v="8"/>
    <x v="1"/>
    <x v="7"/>
    <x v="1"/>
    <x v="11"/>
    <x v="1"/>
    <n v="180.13400000000001"/>
  </r>
  <r>
    <x v="8"/>
    <x v="1"/>
    <x v="7"/>
    <x v="1"/>
    <x v="12"/>
    <x v="1"/>
    <n v="1.1000000000000001E-2"/>
  </r>
  <r>
    <x v="8"/>
    <x v="1"/>
    <x v="7"/>
    <x v="2"/>
    <x v="7"/>
    <x v="1"/>
    <n v="4.976"/>
  </r>
  <r>
    <x v="8"/>
    <x v="1"/>
    <x v="7"/>
    <x v="2"/>
    <x v="8"/>
    <x v="1"/>
    <n v="4.2859999999999996"/>
  </r>
  <r>
    <x v="8"/>
    <x v="1"/>
    <x v="7"/>
    <x v="2"/>
    <x v="9"/>
    <x v="1"/>
    <n v="1.2769999999999999"/>
  </r>
  <r>
    <x v="8"/>
    <x v="1"/>
    <x v="7"/>
    <x v="2"/>
    <x v="14"/>
    <x v="1"/>
    <n v="76.284150000000011"/>
  </r>
  <r>
    <x v="8"/>
    <x v="1"/>
    <x v="7"/>
    <x v="2"/>
    <x v="10"/>
    <x v="1"/>
    <n v="4.7500000000000001E-2"/>
  </r>
  <r>
    <x v="8"/>
    <x v="1"/>
    <x v="7"/>
    <x v="2"/>
    <x v="13"/>
    <x v="1"/>
    <n v="3.0590499999999996"/>
  </r>
  <r>
    <x v="8"/>
    <x v="1"/>
    <x v="7"/>
    <x v="2"/>
    <x v="11"/>
    <x v="1"/>
    <n v="193.89000000000001"/>
  </r>
  <r>
    <x v="8"/>
    <x v="1"/>
    <x v="7"/>
    <x v="2"/>
    <x v="12"/>
    <x v="1"/>
    <n v="0.31000000000000005"/>
  </r>
  <r>
    <x v="8"/>
    <x v="1"/>
    <x v="7"/>
    <x v="3"/>
    <x v="7"/>
    <x v="1"/>
    <n v="0.16999999999999998"/>
  </r>
  <r>
    <x v="8"/>
    <x v="1"/>
    <x v="7"/>
    <x v="3"/>
    <x v="8"/>
    <x v="1"/>
    <n v="0.45"/>
  </r>
  <r>
    <x v="8"/>
    <x v="1"/>
    <x v="7"/>
    <x v="3"/>
    <x v="9"/>
    <x v="1"/>
    <n v="0.1"/>
  </r>
  <r>
    <x v="8"/>
    <x v="1"/>
    <x v="7"/>
    <x v="3"/>
    <x v="14"/>
    <x v="1"/>
    <n v="38.42"/>
  </r>
  <r>
    <x v="8"/>
    <x v="1"/>
    <x v="7"/>
    <x v="3"/>
    <x v="13"/>
    <x v="1"/>
    <n v="1.9981"/>
  </r>
  <r>
    <x v="8"/>
    <x v="1"/>
    <x v="7"/>
    <x v="3"/>
    <x v="12"/>
    <x v="1"/>
    <n v="0.01"/>
  </r>
  <r>
    <x v="8"/>
    <x v="1"/>
    <x v="7"/>
    <x v="4"/>
    <x v="7"/>
    <x v="1"/>
    <n v="0.35000000000000003"/>
  </r>
  <r>
    <x v="8"/>
    <x v="1"/>
    <x v="7"/>
    <x v="4"/>
    <x v="8"/>
    <x v="1"/>
    <n v="1.67"/>
  </r>
  <r>
    <x v="8"/>
    <x v="1"/>
    <x v="7"/>
    <x v="4"/>
    <x v="9"/>
    <x v="1"/>
    <n v="1.47"/>
  </r>
  <r>
    <x v="8"/>
    <x v="1"/>
    <x v="7"/>
    <x v="4"/>
    <x v="14"/>
    <x v="1"/>
    <n v="1.19"/>
  </r>
  <r>
    <x v="8"/>
    <x v="1"/>
    <x v="7"/>
    <x v="4"/>
    <x v="13"/>
    <x v="1"/>
    <n v="2.3429407880762754"/>
  </r>
  <r>
    <x v="8"/>
    <x v="1"/>
    <x v="7"/>
    <x v="4"/>
    <x v="12"/>
    <x v="1"/>
    <n v="0.19"/>
  </r>
  <r>
    <x v="8"/>
    <x v="1"/>
    <x v="7"/>
    <x v="5"/>
    <x v="7"/>
    <x v="1"/>
    <n v="0.39"/>
  </r>
  <r>
    <x v="8"/>
    <x v="1"/>
    <x v="7"/>
    <x v="5"/>
    <x v="8"/>
    <x v="1"/>
    <n v="1.71"/>
  </r>
  <r>
    <x v="8"/>
    <x v="1"/>
    <x v="7"/>
    <x v="5"/>
    <x v="14"/>
    <x v="1"/>
    <n v="8.07"/>
  </r>
  <r>
    <x v="8"/>
    <x v="1"/>
    <x v="7"/>
    <x v="5"/>
    <x v="10"/>
    <x v="1"/>
    <n v="0.02"/>
  </r>
  <r>
    <x v="8"/>
    <x v="1"/>
    <x v="7"/>
    <x v="5"/>
    <x v="13"/>
    <x v="1"/>
    <n v="3.64"/>
  </r>
  <r>
    <x v="8"/>
    <x v="1"/>
    <x v="7"/>
    <x v="5"/>
    <x v="12"/>
    <x v="1"/>
    <n v="0.18"/>
  </r>
  <r>
    <x v="8"/>
    <x v="1"/>
    <x v="7"/>
    <x v="6"/>
    <x v="7"/>
    <x v="1"/>
    <n v="1.2290000000000001"/>
  </r>
  <r>
    <x v="8"/>
    <x v="1"/>
    <x v="7"/>
    <x v="6"/>
    <x v="8"/>
    <x v="1"/>
    <n v="3.26"/>
  </r>
  <r>
    <x v="8"/>
    <x v="1"/>
    <x v="7"/>
    <x v="6"/>
    <x v="9"/>
    <x v="1"/>
    <n v="5.4504444444000004"/>
  </r>
  <r>
    <x v="8"/>
    <x v="1"/>
    <x v="7"/>
    <x v="6"/>
    <x v="14"/>
    <x v="1"/>
    <n v="0.67300000000000004"/>
  </r>
  <r>
    <x v="8"/>
    <x v="1"/>
    <x v="7"/>
    <x v="6"/>
    <x v="13"/>
    <x v="1"/>
    <n v="0.58000000000000007"/>
  </r>
  <r>
    <x v="8"/>
    <x v="1"/>
    <x v="7"/>
    <x v="6"/>
    <x v="12"/>
    <x v="1"/>
    <n v="0.70166645783736392"/>
  </r>
  <r>
    <x v="8"/>
    <x v="1"/>
    <x v="7"/>
    <x v="7"/>
    <x v="7"/>
    <x v="1"/>
    <n v="0.27"/>
  </r>
  <r>
    <x v="8"/>
    <x v="1"/>
    <x v="7"/>
    <x v="7"/>
    <x v="8"/>
    <x v="1"/>
    <n v="0.13"/>
  </r>
  <r>
    <x v="8"/>
    <x v="1"/>
    <x v="7"/>
    <x v="7"/>
    <x v="9"/>
    <x v="1"/>
    <n v="6.9574999999999996"/>
  </r>
  <r>
    <x v="8"/>
    <x v="1"/>
    <x v="7"/>
    <x v="7"/>
    <x v="14"/>
    <x v="1"/>
    <n v="3.32"/>
  </r>
  <r>
    <x v="8"/>
    <x v="1"/>
    <x v="7"/>
    <x v="7"/>
    <x v="13"/>
    <x v="1"/>
    <n v="1.4809780341146155"/>
  </r>
  <r>
    <x v="8"/>
    <x v="1"/>
    <x v="7"/>
    <x v="7"/>
    <x v="12"/>
    <x v="1"/>
    <n v="0.14891271056661565"/>
  </r>
  <r>
    <x v="8"/>
    <x v="1"/>
    <x v="7"/>
    <x v="8"/>
    <x v="7"/>
    <x v="1"/>
    <n v="4.5330000000000004"/>
  </r>
  <r>
    <x v="8"/>
    <x v="1"/>
    <x v="7"/>
    <x v="8"/>
    <x v="8"/>
    <x v="1"/>
    <n v="6.7910000000000004"/>
  </r>
  <r>
    <x v="8"/>
    <x v="1"/>
    <x v="7"/>
    <x v="8"/>
    <x v="9"/>
    <x v="1"/>
    <n v="18.010999999999999"/>
  </r>
  <r>
    <x v="8"/>
    <x v="1"/>
    <x v="7"/>
    <x v="8"/>
    <x v="14"/>
    <x v="1"/>
    <n v="13.614000000000001"/>
  </r>
  <r>
    <x v="8"/>
    <x v="1"/>
    <x v="7"/>
    <x v="8"/>
    <x v="13"/>
    <x v="1"/>
    <n v="0.98"/>
  </r>
  <r>
    <x v="8"/>
    <x v="1"/>
    <x v="7"/>
    <x v="8"/>
    <x v="11"/>
    <x v="1"/>
    <n v="15.49"/>
  </r>
  <r>
    <x v="8"/>
    <x v="1"/>
    <x v="7"/>
    <x v="8"/>
    <x v="12"/>
    <x v="1"/>
    <n v="0.27"/>
  </r>
  <r>
    <x v="8"/>
    <x v="1"/>
    <x v="7"/>
    <x v="9"/>
    <x v="7"/>
    <x v="1"/>
    <n v="3.75"/>
  </r>
  <r>
    <x v="8"/>
    <x v="1"/>
    <x v="7"/>
    <x v="9"/>
    <x v="8"/>
    <x v="1"/>
    <n v="5.2069999999999999"/>
  </r>
  <r>
    <x v="8"/>
    <x v="1"/>
    <x v="7"/>
    <x v="9"/>
    <x v="9"/>
    <x v="1"/>
    <n v="40.315749999999994"/>
  </r>
  <r>
    <x v="8"/>
    <x v="1"/>
    <x v="7"/>
    <x v="9"/>
    <x v="14"/>
    <x v="1"/>
    <n v="56.730000000000004"/>
  </r>
  <r>
    <x v="8"/>
    <x v="1"/>
    <x v="7"/>
    <x v="9"/>
    <x v="11"/>
    <x v="1"/>
    <n v="5.6"/>
  </r>
  <r>
    <x v="8"/>
    <x v="1"/>
    <x v="7"/>
    <x v="9"/>
    <x v="12"/>
    <x v="1"/>
    <n v="0.12717768678675404"/>
  </r>
  <r>
    <x v="8"/>
    <x v="1"/>
    <x v="8"/>
    <x v="0"/>
    <x v="7"/>
    <x v="1"/>
    <n v="1.41"/>
  </r>
  <r>
    <x v="8"/>
    <x v="1"/>
    <x v="8"/>
    <x v="0"/>
    <x v="8"/>
    <x v="1"/>
    <n v="5.22"/>
  </r>
  <r>
    <x v="8"/>
    <x v="1"/>
    <x v="8"/>
    <x v="0"/>
    <x v="9"/>
    <x v="1"/>
    <n v="126.69936"/>
  </r>
  <r>
    <x v="8"/>
    <x v="1"/>
    <x v="8"/>
    <x v="0"/>
    <x v="14"/>
    <x v="1"/>
    <n v="129.63383999999999"/>
  </r>
  <r>
    <x v="8"/>
    <x v="1"/>
    <x v="8"/>
    <x v="0"/>
    <x v="10"/>
    <x v="1"/>
    <n v="4.3E-3"/>
  </r>
  <r>
    <x v="8"/>
    <x v="1"/>
    <x v="8"/>
    <x v="0"/>
    <x v="13"/>
    <x v="1"/>
    <n v="1.443708"/>
  </r>
  <r>
    <x v="8"/>
    <x v="1"/>
    <x v="8"/>
    <x v="0"/>
    <x v="11"/>
    <x v="1"/>
    <n v="157.30000000000001"/>
  </r>
  <r>
    <x v="8"/>
    <x v="1"/>
    <x v="8"/>
    <x v="0"/>
    <x v="12"/>
    <x v="1"/>
    <n v="7.2000000000000008E-2"/>
  </r>
  <r>
    <x v="8"/>
    <x v="1"/>
    <x v="8"/>
    <x v="1"/>
    <x v="7"/>
    <x v="1"/>
    <n v="0.88500000000000001"/>
  </r>
  <r>
    <x v="8"/>
    <x v="1"/>
    <x v="8"/>
    <x v="1"/>
    <x v="8"/>
    <x v="1"/>
    <n v="2.0750000000000002"/>
  </r>
  <r>
    <x v="8"/>
    <x v="1"/>
    <x v="8"/>
    <x v="1"/>
    <x v="9"/>
    <x v="1"/>
    <n v="6.5090300000000001"/>
  </r>
  <r>
    <x v="8"/>
    <x v="1"/>
    <x v="8"/>
    <x v="1"/>
    <x v="14"/>
    <x v="1"/>
    <n v="57.64"/>
  </r>
  <r>
    <x v="8"/>
    <x v="1"/>
    <x v="8"/>
    <x v="1"/>
    <x v="13"/>
    <x v="1"/>
    <n v="1.946"/>
  </r>
  <r>
    <x v="8"/>
    <x v="1"/>
    <x v="8"/>
    <x v="1"/>
    <x v="11"/>
    <x v="1"/>
    <n v="70.22"/>
  </r>
  <r>
    <x v="8"/>
    <x v="1"/>
    <x v="8"/>
    <x v="1"/>
    <x v="12"/>
    <x v="1"/>
    <n v="4.4000000000000003E-3"/>
  </r>
  <r>
    <x v="8"/>
    <x v="1"/>
    <x v="8"/>
    <x v="2"/>
    <x v="7"/>
    <x v="1"/>
    <n v="3.6829999999999998"/>
  </r>
  <r>
    <x v="8"/>
    <x v="1"/>
    <x v="8"/>
    <x v="2"/>
    <x v="8"/>
    <x v="1"/>
    <n v="2.1829999999999998"/>
  </r>
  <r>
    <x v="8"/>
    <x v="1"/>
    <x v="8"/>
    <x v="2"/>
    <x v="9"/>
    <x v="1"/>
    <n v="8.0619999999999994"/>
  </r>
  <r>
    <x v="8"/>
    <x v="1"/>
    <x v="8"/>
    <x v="2"/>
    <x v="14"/>
    <x v="1"/>
    <n v="37.549320000000002"/>
  </r>
  <r>
    <x v="8"/>
    <x v="1"/>
    <x v="8"/>
    <x v="2"/>
    <x v="10"/>
    <x v="1"/>
    <n v="2.8500000000000001E-2"/>
  </r>
  <r>
    <x v="8"/>
    <x v="1"/>
    <x v="8"/>
    <x v="2"/>
    <x v="13"/>
    <x v="1"/>
    <n v="5.3065799999999994"/>
  </r>
  <r>
    <x v="8"/>
    <x v="1"/>
    <x v="8"/>
    <x v="2"/>
    <x v="11"/>
    <x v="1"/>
    <n v="162.91999999999999"/>
  </r>
  <r>
    <x v="8"/>
    <x v="1"/>
    <x v="8"/>
    <x v="2"/>
    <x v="12"/>
    <x v="1"/>
    <n v="0.5"/>
  </r>
  <r>
    <x v="8"/>
    <x v="1"/>
    <x v="8"/>
    <x v="3"/>
    <x v="7"/>
    <x v="1"/>
    <n v="0.33999999999999997"/>
  </r>
  <r>
    <x v="8"/>
    <x v="1"/>
    <x v="8"/>
    <x v="3"/>
    <x v="8"/>
    <x v="1"/>
    <n v="0.36"/>
  </r>
  <r>
    <x v="8"/>
    <x v="1"/>
    <x v="8"/>
    <x v="3"/>
    <x v="9"/>
    <x v="1"/>
    <n v="0.09"/>
  </r>
  <r>
    <x v="8"/>
    <x v="1"/>
    <x v="8"/>
    <x v="3"/>
    <x v="14"/>
    <x v="1"/>
    <n v="0.34"/>
  </r>
  <r>
    <x v="8"/>
    <x v="1"/>
    <x v="8"/>
    <x v="3"/>
    <x v="10"/>
    <x v="1"/>
    <n v="7.0000000000000007E-2"/>
  </r>
  <r>
    <x v="8"/>
    <x v="1"/>
    <x v="8"/>
    <x v="3"/>
    <x v="13"/>
    <x v="1"/>
    <n v="14.0244"/>
  </r>
  <r>
    <x v="8"/>
    <x v="1"/>
    <x v="8"/>
    <x v="3"/>
    <x v="12"/>
    <x v="1"/>
    <n v="0.08"/>
  </r>
  <r>
    <x v="8"/>
    <x v="1"/>
    <x v="8"/>
    <x v="4"/>
    <x v="7"/>
    <x v="1"/>
    <n v="0.35000000000000003"/>
  </r>
  <r>
    <x v="8"/>
    <x v="1"/>
    <x v="8"/>
    <x v="4"/>
    <x v="8"/>
    <x v="1"/>
    <n v="1.53"/>
  </r>
  <r>
    <x v="8"/>
    <x v="1"/>
    <x v="8"/>
    <x v="4"/>
    <x v="9"/>
    <x v="1"/>
    <n v="1.95"/>
  </r>
  <r>
    <x v="8"/>
    <x v="1"/>
    <x v="8"/>
    <x v="4"/>
    <x v="14"/>
    <x v="1"/>
    <n v="1.7"/>
  </r>
  <r>
    <x v="8"/>
    <x v="1"/>
    <x v="8"/>
    <x v="4"/>
    <x v="13"/>
    <x v="1"/>
    <n v="7.746479902918856"/>
  </r>
  <r>
    <x v="8"/>
    <x v="1"/>
    <x v="8"/>
    <x v="4"/>
    <x v="12"/>
    <x v="1"/>
    <n v="0.16"/>
  </r>
  <r>
    <x v="8"/>
    <x v="1"/>
    <x v="8"/>
    <x v="5"/>
    <x v="7"/>
    <x v="1"/>
    <n v="2.6500000000000004"/>
  </r>
  <r>
    <x v="8"/>
    <x v="1"/>
    <x v="8"/>
    <x v="5"/>
    <x v="8"/>
    <x v="1"/>
    <n v="5.36"/>
  </r>
  <r>
    <x v="8"/>
    <x v="1"/>
    <x v="8"/>
    <x v="5"/>
    <x v="9"/>
    <x v="1"/>
    <n v="0.01"/>
  </r>
  <r>
    <x v="8"/>
    <x v="1"/>
    <x v="8"/>
    <x v="5"/>
    <x v="13"/>
    <x v="1"/>
    <n v="3.52"/>
  </r>
  <r>
    <x v="8"/>
    <x v="1"/>
    <x v="8"/>
    <x v="5"/>
    <x v="12"/>
    <x v="1"/>
    <n v="0.09"/>
  </r>
  <r>
    <x v="8"/>
    <x v="1"/>
    <x v="8"/>
    <x v="6"/>
    <x v="7"/>
    <x v="1"/>
    <n v="0.69"/>
  </r>
  <r>
    <x v="8"/>
    <x v="1"/>
    <x v="8"/>
    <x v="6"/>
    <x v="8"/>
    <x v="1"/>
    <n v="3.3479999999999999"/>
  </r>
  <r>
    <x v="8"/>
    <x v="1"/>
    <x v="8"/>
    <x v="6"/>
    <x v="9"/>
    <x v="1"/>
    <n v="2.355"/>
  </r>
  <r>
    <x v="8"/>
    <x v="1"/>
    <x v="8"/>
    <x v="6"/>
    <x v="13"/>
    <x v="1"/>
    <n v="1.1935710159280348"/>
  </r>
  <r>
    <x v="8"/>
    <x v="1"/>
    <x v="8"/>
    <x v="6"/>
    <x v="12"/>
    <x v="1"/>
    <n v="0.55895061239478405"/>
  </r>
  <r>
    <x v="8"/>
    <x v="1"/>
    <x v="8"/>
    <x v="7"/>
    <x v="7"/>
    <x v="1"/>
    <n v="0.27"/>
  </r>
  <r>
    <x v="8"/>
    <x v="1"/>
    <x v="8"/>
    <x v="7"/>
    <x v="8"/>
    <x v="1"/>
    <n v="0.05"/>
  </r>
  <r>
    <x v="8"/>
    <x v="1"/>
    <x v="8"/>
    <x v="7"/>
    <x v="9"/>
    <x v="1"/>
    <n v="43.015749999999997"/>
  </r>
  <r>
    <x v="8"/>
    <x v="1"/>
    <x v="8"/>
    <x v="7"/>
    <x v="14"/>
    <x v="1"/>
    <n v="9.0900000000000016"/>
  </r>
  <r>
    <x v="8"/>
    <x v="1"/>
    <x v="8"/>
    <x v="7"/>
    <x v="13"/>
    <x v="1"/>
    <n v="8.4085228728401046E-2"/>
  </r>
  <r>
    <x v="8"/>
    <x v="1"/>
    <x v="8"/>
    <x v="7"/>
    <x v="12"/>
    <x v="1"/>
    <n v="2.186070686070686E-3"/>
  </r>
  <r>
    <x v="8"/>
    <x v="1"/>
    <x v="8"/>
    <x v="8"/>
    <x v="7"/>
    <x v="1"/>
    <n v="1.3820000000000001"/>
  </r>
  <r>
    <x v="8"/>
    <x v="1"/>
    <x v="8"/>
    <x v="8"/>
    <x v="8"/>
    <x v="1"/>
    <n v="3.0529999999999999"/>
  </r>
  <r>
    <x v="8"/>
    <x v="1"/>
    <x v="8"/>
    <x v="8"/>
    <x v="9"/>
    <x v="1"/>
    <n v="12.46875"/>
  </r>
  <r>
    <x v="8"/>
    <x v="1"/>
    <x v="8"/>
    <x v="8"/>
    <x v="14"/>
    <x v="1"/>
    <n v="37.292999999999999"/>
  </r>
  <r>
    <x v="8"/>
    <x v="1"/>
    <x v="8"/>
    <x v="8"/>
    <x v="13"/>
    <x v="1"/>
    <n v="1.0790000000000002"/>
  </r>
  <r>
    <x v="8"/>
    <x v="1"/>
    <x v="8"/>
    <x v="8"/>
    <x v="12"/>
    <x v="1"/>
    <n v="0.3"/>
  </r>
  <r>
    <x v="8"/>
    <x v="1"/>
    <x v="8"/>
    <x v="9"/>
    <x v="7"/>
    <x v="1"/>
    <n v="4.2099999999999991"/>
  </r>
  <r>
    <x v="8"/>
    <x v="1"/>
    <x v="8"/>
    <x v="9"/>
    <x v="8"/>
    <x v="1"/>
    <n v="4.4089999999999998"/>
  </r>
  <r>
    <x v="8"/>
    <x v="1"/>
    <x v="8"/>
    <x v="9"/>
    <x v="9"/>
    <x v="1"/>
    <n v="83.187250000000006"/>
  </r>
  <r>
    <x v="8"/>
    <x v="1"/>
    <x v="8"/>
    <x v="9"/>
    <x v="14"/>
    <x v="1"/>
    <n v="45.86"/>
  </r>
  <r>
    <x v="8"/>
    <x v="1"/>
    <x v="8"/>
    <x v="9"/>
    <x v="13"/>
    <x v="1"/>
    <n v="0.31"/>
  </r>
  <r>
    <x v="8"/>
    <x v="1"/>
    <x v="8"/>
    <x v="9"/>
    <x v="11"/>
    <x v="1"/>
    <n v="4.6900000000000004"/>
  </r>
  <r>
    <x v="8"/>
    <x v="1"/>
    <x v="8"/>
    <x v="9"/>
    <x v="12"/>
    <x v="1"/>
    <n v="7.2999999999999995E-2"/>
  </r>
  <r>
    <x v="8"/>
    <x v="1"/>
    <x v="9"/>
    <x v="0"/>
    <x v="7"/>
    <x v="1"/>
    <n v="2.19"/>
  </r>
  <r>
    <x v="8"/>
    <x v="1"/>
    <x v="9"/>
    <x v="0"/>
    <x v="8"/>
    <x v="1"/>
    <n v="8.91"/>
  </r>
  <r>
    <x v="8"/>
    <x v="1"/>
    <x v="9"/>
    <x v="0"/>
    <x v="14"/>
    <x v="1"/>
    <n v="161.82381599999999"/>
  </r>
  <r>
    <x v="8"/>
    <x v="1"/>
    <x v="9"/>
    <x v="0"/>
    <x v="10"/>
    <x v="1"/>
    <n v="0.52"/>
  </r>
  <r>
    <x v="8"/>
    <x v="1"/>
    <x v="9"/>
    <x v="0"/>
    <x v="13"/>
    <x v="1"/>
    <n v="0.344862"/>
  </r>
  <r>
    <x v="8"/>
    <x v="1"/>
    <x v="9"/>
    <x v="0"/>
    <x v="11"/>
    <x v="1"/>
    <n v="42.400000000000006"/>
  </r>
  <r>
    <x v="8"/>
    <x v="1"/>
    <x v="9"/>
    <x v="0"/>
    <x v="12"/>
    <x v="1"/>
    <n v="4.8000000000000001E-2"/>
  </r>
  <r>
    <x v="8"/>
    <x v="1"/>
    <x v="9"/>
    <x v="1"/>
    <x v="7"/>
    <x v="1"/>
    <n v="1.7250000000000001"/>
  </r>
  <r>
    <x v="8"/>
    <x v="1"/>
    <x v="9"/>
    <x v="1"/>
    <x v="8"/>
    <x v="1"/>
    <n v="3.0249999999999999"/>
  </r>
  <r>
    <x v="8"/>
    <x v="1"/>
    <x v="9"/>
    <x v="1"/>
    <x v="14"/>
    <x v="1"/>
    <n v="141.50950000000003"/>
  </r>
  <r>
    <x v="8"/>
    <x v="1"/>
    <x v="9"/>
    <x v="1"/>
    <x v="10"/>
    <x v="1"/>
    <n v="0.21780000000000002"/>
  </r>
  <r>
    <x v="8"/>
    <x v="1"/>
    <x v="9"/>
    <x v="1"/>
    <x v="13"/>
    <x v="1"/>
    <n v="4.37"/>
  </r>
  <r>
    <x v="8"/>
    <x v="1"/>
    <x v="9"/>
    <x v="1"/>
    <x v="11"/>
    <x v="1"/>
    <n v="159.57"/>
  </r>
  <r>
    <x v="8"/>
    <x v="1"/>
    <x v="9"/>
    <x v="1"/>
    <x v="12"/>
    <x v="1"/>
    <n v="0.16500000000000001"/>
  </r>
  <r>
    <x v="8"/>
    <x v="1"/>
    <x v="9"/>
    <x v="2"/>
    <x v="7"/>
    <x v="1"/>
    <n v="4.6179999999999994"/>
  </r>
  <r>
    <x v="8"/>
    <x v="1"/>
    <x v="9"/>
    <x v="2"/>
    <x v="8"/>
    <x v="1"/>
    <n v="5.4509999999999996"/>
  </r>
  <r>
    <x v="8"/>
    <x v="1"/>
    <x v="9"/>
    <x v="2"/>
    <x v="9"/>
    <x v="1"/>
    <n v="4.2999999999999997E-2"/>
  </r>
  <r>
    <x v="8"/>
    <x v="1"/>
    <x v="9"/>
    <x v="2"/>
    <x v="14"/>
    <x v="1"/>
    <n v="102.41439"/>
  </r>
  <r>
    <x v="8"/>
    <x v="1"/>
    <x v="9"/>
    <x v="2"/>
    <x v="13"/>
    <x v="1"/>
    <n v="31.560520000000004"/>
  </r>
  <r>
    <x v="8"/>
    <x v="1"/>
    <x v="9"/>
    <x v="2"/>
    <x v="11"/>
    <x v="1"/>
    <n v="47.670000000000009"/>
  </r>
  <r>
    <x v="8"/>
    <x v="1"/>
    <x v="9"/>
    <x v="2"/>
    <x v="12"/>
    <x v="1"/>
    <n v="0.7"/>
  </r>
  <r>
    <x v="8"/>
    <x v="1"/>
    <x v="9"/>
    <x v="3"/>
    <x v="7"/>
    <x v="1"/>
    <n v="2.54"/>
  </r>
  <r>
    <x v="8"/>
    <x v="1"/>
    <x v="9"/>
    <x v="3"/>
    <x v="8"/>
    <x v="1"/>
    <n v="1.89"/>
  </r>
  <r>
    <x v="8"/>
    <x v="1"/>
    <x v="9"/>
    <x v="3"/>
    <x v="14"/>
    <x v="1"/>
    <n v="24.14"/>
  </r>
  <r>
    <x v="8"/>
    <x v="1"/>
    <x v="9"/>
    <x v="3"/>
    <x v="13"/>
    <x v="1"/>
    <n v="35.852700000000006"/>
  </r>
  <r>
    <x v="8"/>
    <x v="1"/>
    <x v="9"/>
    <x v="3"/>
    <x v="12"/>
    <x v="1"/>
    <n v="0.75"/>
  </r>
  <r>
    <x v="8"/>
    <x v="1"/>
    <x v="9"/>
    <x v="4"/>
    <x v="7"/>
    <x v="1"/>
    <n v="0.94000000000000006"/>
  </r>
  <r>
    <x v="8"/>
    <x v="1"/>
    <x v="9"/>
    <x v="4"/>
    <x v="8"/>
    <x v="1"/>
    <n v="1.89"/>
  </r>
  <r>
    <x v="8"/>
    <x v="1"/>
    <x v="9"/>
    <x v="4"/>
    <x v="14"/>
    <x v="1"/>
    <n v="3.06"/>
  </r>
  <r>
    <x v="8"/>
    <x v="1"/>
    <x v="9"/>
    <x v="4"/>
    <x v="13"/>
    <x v="1"/>
    <n v="5.5723997121814115"/>
  </r>
  <r>
    <x v="8"/>
    <x v="1"/>
    <x v="9"/>
    <x v="4"/>
    <x v="12"/>
    <x v="1"/>
    <n v="0.44000000000000006"/>
  </r>
  <r>
    <x v="8"/>
    <x v="1"/>
    <x v="9"/>
    <x v="5"/>
    <x v="7"/>
    <x v="1"/>
    <n v="2.6900000000000004"/>
  </r>
  <r>
    <x v="8"/>
    <x v="1"/>
    <x v="9"/>
    <x v="5"/>
    <x v="8"/>
    <x v="1"/>
    <n v="8.15"/>
  </r>
  <r>
    <x v="8"/>
    <x v="1"/>
    <x v="9"/>
    <x v="5"/>
    <x v="14"/>
    <x v="1"/>
    <n v="1.1100000000000001"/>
  </r>
  <r>
    <x v="8"/>
    <x v="1"/>
    <x v="9"/>
    <x v="5"/>
    <x v="10"/>
    <x v="1"/>
    <n v="0.03"/>
  </r>
  <r>
    <x v="8"/>
    <x v="1"/>
    <x v="9"/>
    <x v="5"/>
    <x v="13"/>
    <x v="1"/>
    <n v="5.26"/>
  </r>
  <r>
    <x v="8"/>
    <x v="1"/>
    <x v="9"/>
    <x v="5"/>
    <x v="12"/>
    <x v="1"/>
    <n v="0.1"/>
  </r>
  <r>
    <x v="8"/>
    <x v="1"/>
    <x v="9"/>
    <x v="6"/>
    <x v="7"/>
    <x v="1"/>
    <n v="0.93522656700527884"/>
  </r>
  <r>
    <x v="8"/>
    <x v="1"/>
    <x v="9"/>
    <x v="6"/>
    <x v="8"/>
    <x v="1"/>
    <n v="3.24"/>
  </r>
  <r>
    <x v="8"/>
    <x v="1"/>
    <x v="9"/>
    <x v="6"/>
    <x v="9"/>
    <x v="1"/>
    <n v="9.1714471544715459E-2"/>
  </r>
  <r>
    <x v="8"/>
    <x v="1"/>
    <x v="9"/>
    <x v="6"/>
    <x v="12"/>
    <x v="1"/>
    <n v="0.13501047537069824"/>
  </r>
  <r>
    <x v="8"/>
    <x v="1"/>
    <x v="9"/>
    <x v="7"/>
    <x v="7"/>
    <x v="1"/>
    <n v="1.343"/>
  </r>
  <r>
    <x v="8"/>
    <x v="1"/>
    <x v="9"/>
    <x v="7"/>
    <x v="8"/>
    <x v="1"/>
    <n v="0.25600000000000001"/>
  </r>
  <r>
    <x v="8"/>
    <x v="1"/>
    <x v="9"/>
    <x v="7"/>
    <x v="14"/>
    <x v="1"/>
    <n v="0.40500000000000003"/>
  </r>
  <r>
    <x v="8"/>
    <x v="1"/>
    <x v="9"/>
    <x v="7"/>
    <x v="13"/>
    <x v="1"/>
    <n v="2.2667250629585023E-2"/>
  </r>
  <r>
    <x v="8"/>
    <x v="1"/>
    <x v="9"/>
    <x v="7"/>
    <x v="12"/>
    <x v="1"/>
    <n v="2E-3"/>
  </r>
  <r>
    <x v="8"/>
    <x v="1"/>
    <x v="9"/>
    <x v="8"/>
    <x v="7"/>
    <x v="1"/>
    <n v="2.5490000000000004"/>
  </r>
  <r>
    <x v="8"/>
    <x v="1"/>
    <x v="9"/>
    <x v="8"/>
    <x v="8"/>
    <x v="1"/>
    <n v="1.365"/>
  </r>
  <r>
    <x v="8"/>
    <x v="1"/>
    <x v="9"/>
    <x v="8"/>
    <x v="14"/>
    <x v="1"/>
    <n v="25.312999999999999"/>
  </r>
  <r>
    <x v="8"/>
    <x v="1"/>
    <x v="9"/>
    <x v="8"/>
    <x v="13"/>
    <x v="1"/>
    <n v="0.64467365431995671"/>
  </r>
  <r>
    <x v="8"/>
    <x v="1"/>
    <x v="9"/>
    <x v="8"/>
    <x v="12"/>
    <x v="1"/>
    <n v="0.156"/>
  </r>
  <r>
    <x v="8"/>
    <x v="1"/>
    <x v="9"/>
    <x v="9"/>
    <x v="7"/>
    <x v="1"/>
    <n v="5.23"/>
  </r>
  <r>
    <x v="8"/>
    <x v="1"/>
    <x v="9"/>
    <x v="9"/>
    <x v="8"/>
    <x v="1"/>
    <n v="2.1550000000000002"/>
  </r>
  <r>
    <x v="8"/>
    <x v="1"/>
    <x v="9"/>
    <x v="9"/>
    <x v="14"/>
    <x v="1"/>
    <n v="47.34"/>
  </r>
  <r>
    <x v="8"/>
    <x v="1"/>
    <x v="9"/>
    <x v="9"/>
    <x v="11"/>
    <x v="1"/>
    <n v="18.04"/>
  </r>
  <r>
    <x v="8"/>
    <x v="1"/>
    <x v="9"/>
    <x v="9"/>
    <x v="12"/>
    <x v="1"/>
    <n v="0.05"/>
  </r>
  <r>
    <x v="8"/>
    <x v="1"/>
    <x v="10"/>
    <x v="0"/>
    <x v="7"/>
    <x v="1"/>
    <n v="1.95"/>
  </r>
  <r>
    <x v="8"/>
    <x v="1"/>
    <x v="10"/>
    <x v="0"/>
    <x v="8"/>
    <x v="1"/>
    <n v="3.42"/>
  </r>
  <r>
    <x v="8"/>
    <x v="1"/>
    <x v="10"/>
    <x v="0"/>
    <x v="14"/>
    <x v="1"/>
    <n v="148.860432"/>
  </r>
  <r>
    <x v="8"/>
    <x v="1"/>
    <x v="10"/>
    <x v="0"/>
    <x v="13"/>
    <x v="1"/>
    <n v="0.93605400000000005"/>
  </r>
  <r>
    <x v="8"/>
    <x v="1"/>
    <x v="10"/>
    <x v="1"/>
    <x v="7"/>
    <x v="1"/>
    <n v="1.56"/>
  </r>
  <r>
    <x v="8"/>
    <x v="1"/>
    <x v="10"/>
    <x v="1"/>
    <x v="8"/>
    <x v="1"/>
    <n v="3.395"/>
  </r>
  <r>
    <x v="8"/>
    <x v="1"/>
    <x v="10"/>
    <x v="1"/>
    <x v="14"/>
    <x v="1"/>
    <n v="7.9750000000000005"/>
  </r>
  <r>
    <x v="8"/>
    <x v="1"/>
    <x v="10"/>
    <x v="1"/>
    <x v="10"/>
    <x v="1"/>
    <n v="0.43120000000000003"/>
  </r>
  <r>
    <x v="8"/>
    <x v="1"/>
    <x v="10"/>
    <x v="1"/>
    <x v="13"/>
    <x v="1"/>
    <n v="4.1959999999999997"/>
  </r>
  <r>
    <x v="8"/>
    <x v="1"/>
    <x v="10"/>
    <x v="1"/>
    <x v="11"/>
    <x v="1"/>
    <n v="0.2"/>
  </r>
  <r>
    <x v="8"/>
    <x v="1"/>
    <x v="10"/>
    <x v="1"/>
    <x v="12"/>
    <x v="1"/>
    <n v="5.5000000000000005E-3"/>
  </r>
  <r>
    <x v="8"/>
    <x v="1"/>
    <x v="10"/>
    <x v="2"/>
    <x v="7"/>
    <x v="1"/>
    <n v="4.5350000000000001"/>
  </r>
  <r>
    <x v="8"/>
    <x v="1"/>
    <x v="10"/>
    <x v="2"/>
    <x v="8"/>
    <x v="1"/>
    <n v="4.3479999999999999"/>
  </r>
  <r>
    <x v="8"/>
    <x v="1"/>
    <x v="10"/>
    <x v="2"/>
    <x v="9"/>
    <x v="1"/>
    <n v="0.121"/>
  </r>
  <r>
    <x v="8"/>
    <x v="1"/>
    <x v="10"/>
    <x v="2"/>
    <x v="14"/>
    <x v="1"/>
    <n v="26.537880000000001"/>
  </r>
  <r>
    <x v="8"/>
    <x v="1"/>
    <x v="10"/>
    <x v="2"/>
    <x v="10"/>
    <x v="1"/>
    <n v="3.8E-3"/>
  </r>
  <r>
    <x v="8"/>
    <x v="1"/>
    <x v="10"/>
    <x v="2"/>
    <x v="13"/>
    <x v="1"/>
    <n v="19.4955"/>
  </r>
  <r>
    <x v="8"/>
    <x v="1"/>
    <x v="10"/>
    <x v="2"/>
    <x v="11"/>
    <x v="1"/>
    <n v="0.2"/>
  </r>
  <r>
    <x v="8"/>
    <x v="1"/>
    <x v="10"/>
    <x v="2"/>
    <x v="12"/>
    <x v="1"/>
    <n v="0.7"/>
  </r>
  <r>
    <x v="8"/>
    <x v="1"/>
    <x v="10"/>
    <x v="3"/>
    <x v="7"/>
    <x v="1"/>
    <n v="2.1799999999999997"/>
  </r>
  <r>
    <x v="8"/>
    <x v="1"/>
    <x v="10"/>
    <x v="3"/>
    <x v="8"/>
    <x v="1"/>
    <n v="2.79"/>
  </r>
  <r>
    <x v="8"/>
    <x v="1"/>
    <x v="10"/>
    <x v="3"/>
    <x v="14"/>
    <x v="1"/>
    <n v="25.33"/>
  </r>
  <r>
    <x v="8"/>
    <x v="1"/>
    <x v="10"/>
    <x v="3"/>
    <x v="13"/>
    <x v="1"/>
    <n v="22.054500000000001"/>
  </r>
  <r>
    <x v="8"/>
    <x v="1"/>
    <x v="10"/>
    <x v="3"/>
    <x v="11"/>
    <x v="1"/>
    <n v="26.43"/>
  </r>
  <r>
    <x v="8"/>
    <x v="1"/>
    <x v="10"/>
    <x v="3"/>
    <x v="12"/>
    <x v="1"/>
    <n v="0.55000000000000004"/>
  </r>
  <r>
    <x v="8"/>
    <x v="1"/>
    <x v="10"/>
    <x v="4"/>
    <x v="7"/>
    <x v="1"/>
    <n v="0.94000000000000006"/>
  </r>
  <r>
    <x v="8"/>
    <x v="1"/>
    <x v="10"/>
    <x v="4"/>
    <x v="8"/>
    <x v="1"/>
    <n v="3.24"/>
  </r>
  <r>
    <x v="8"/>
    <x v="1"/>
    <x v="10"/>
    <x v="4"/>
    <x v="14"/>
    <x v="1"/>
    <n v="20.49"/>
  </r>
  <r>
    <x v="8"/>
    <x v="1"/>
    <x v="10"/>
    <x v="4"/>
    <x v="13"/>
    <x v="1"/>
    <n v="2.1107574667353828"/>
  </r>
  <r>
    <x v="8"/>
    <x v="1"/>
    <x v="10"/>
    <x v="4"/>
    <x v="12"/>
    <x v="1"/>
    <n v="0.25"/>
  </r>
  <r>
    <x v="8"/>
    <x v="1"/>
    <x v="10"/>
    <x v="5"/>
    <x v="7"/>
    <x v="1"/>
    <n v="1.37"/>
  </r>
  <r>
    <x v="8"/>
    <x v="1"/>
    <x v="10"/>
    <x v="5"/>
    <x v="8"/>
    <x v="1"/>
    <n v="2.7"/>
  </r>
  <r>
    <x v="8"/>
    <x v="1"/>
    <x v="10"/>
    <x v="5"/>
    <x v="14"/>
    <x v="1"/>
    <n v="2.13"/>
  </r>
  <r>
    <x v="8"/>
    <x v="1"/>
    <x v="10"/>
    <x v="5"/>
    <x v="13"/>
    <x v="1"/>
    <n v="3.74"/>
  </r>
  <r>
    <x v="8"/>
    <x v="1"/>
    <x v="10"/>
    <x v="5"/>
    <x v="12"/>
    <x v="1"/>
    <n v="0.33"/>
  </r>
  <r>
    <x v="8"/>
    <x v="1"/>
    <x v="10"/>
    <x v="6"/>
    <x v="7"/>
    <x v="1"/>
    <n v="0.50988730042784103"/>
  </r>
  <r>
    <x v="8"/>
    <x v="1"/>
    <x v="10"/>
    <x v="6"/>
    <x v="8"/>
    <x v="1"/>
    <n v="1.8280000000000001"/>
  </r>
  <r>
    <x v="8"/>
    <x v="1"/>
    <x v="10"/>
    <x v="6"/>
    <x v="9"/>
    <x v="1"/>
    <n v="0.02"/>
  </r>
  <r>
    <x v="8"/>
    <x v="1"/>
    <x v="10"/>
    <x v="6"/>
    <x v="12"/>
    <x v="1"/>
    <n v="8.6263823981887339E-2"/>
  </r>
  <r>
    <x v="8"/>
    <x v="1"/>
    <x v="10"/>
    <x v="7"/>
    <x v="7"/>
    <x v="1"/>
    <n v="1.645"/>
  </r>
  <r>
    <x v="8"/>
    <x v="1"/>
    <x v="10"/>
    <x v="7"/>
    <x v="8"/>
    <x v="1"/>
    <n v="3.7560000000000002"/>
  </r>
  <r>
    <x v="8"/>
    <x v="1"/>
    <x v="10"/>
    <x v="7"/>
    <x v="14"/>
    <x v="1"/>
    <n v="0.47000000000000003"/>
  </r>
  <r>
    <x v="8"/>
    <x v="1"/>
    <x v="10"/>
    <x v="7"/>
    <x v="13"/>
    <x v="1"/>
    <n v="6.99231613611416E-2"/>
  </r>
  <r>
    <x v="8"/>
    <x v="1"/>
    <x v="10"/>
    <x v="7"/>
    <x v="12"/>
    <x v="1"/>
    <n v="0.23600000000000002"/>
  </r>
  <r>
    <x v="8"/>
    <x v="1"/>
    <x v="10"/>
    <x v="8"/>
    <x v="7"/>
    <x v="1"/>
    <n v="2.0859999999999999"/>
  </r>
  <r>
    <x v="8"/>
    <x v="1"/>
    <x v="10"/>
    <x v="8"/>
    <x v="8"/>
    <x v="1"/>
    <n v="4.18"/>
  </r>
  <r>
    <x v="8"/>
    <x v="1"/>
    <x v="10"/>
    <x v="8"/>
    <x v="14"/>
    <x v="1"/>
    <n v="44.044000000000004"/>
  </r>
  <r>
    <x v="8"/>
    <x v="1"/>
    <x v="10"/>
    <x v="8"/>
    <x v="13"/>
    <x v="1"/>
    <n v="0.35639177912846393"/>
  </r>
  <r>
    <x v="8"/>
    <x v="1"/>
    <x v="10"/>
    <x v="8"/>
    <x v="12"/>
    <x v="1"/>
    <n v="0.35200000000000004"/>
  </r>
  <r>
    <x v="8"/>
    <x v="1"/>
    <x v="10"/>
    <x v="9"/>
    <x v="7"/>
    <x v="1"/>
    <n v="6.71"/>
  </r>
  <r>
    <x v="8"/>
    <x v="1"/>
    <x v="10"/>
    <x v="9"/>
    <x v="8"/>
    <x v="1"/>
    <n v="3.7800000000000002"/>
  </r>
  <r>
    <x v="8"/>
    <x v="1"/>
    <x v="10"/>
    <x v="9"/>
    <x v="14"/>
    <x v="1"/>
    <n v="83.039999999999992"/>
  </r>
  <r>
    <x v="8"/>
    <x v="1"/>
    <x v="10"/>
    <x v="9"/>
    <x v="11"/>
    <x v="1"/>
    <n v="25.292000000000002"/>
  </r>
  <r>
    <x v="8"/>
    <x v="1"/>
    <x v="10"/>
    <x v="9"/>
    <x v="12"/>
    <x v="1"/>
    <n v="0.27525238249923006"/>
  </r>
  <r>
    <x v="8"/>
    <x v="1"/>
    <x v="11"/>
    <x v="0"/>
    <x v="7"/>
    <x v="1"/>
    <n v="1.29"/>
  </r>
  <r>
    <x v="8"/>
    <x v="1"/>
    <x v="11"/>
    <x v="0"/>
    <x v="8"/>
    <x v="1"/>
    <n v="3.4649999999999999"/>
  </r>
  <r>
    <x v="8"/>
    <x v="1"/>
    <x v="11"/>
    <x v="0"/>
    <x v="14"/>
    <x v="1"/>
    <n v="172.60236"/>
  </r>
  <r>
    <x v="8"/>
    <x v="1"/>
    <x v="11"/>
    <x v="0"/>
    <x v="10"/>
    <x v="1"/>
    <n v="6.0000000000000001E-3"/>
  </r>
  <r>
    <x v="8"/>
    <x v="1"/>
    <x v="11"/>
    <x v="0"/>
    <x v="13"/>
    <x v="1"/>
    <n v="5.9076359999999992"/>
  </r>
  <r>
    <x v="8"/>
    <x v="1"/>
    <x v="11"/>
    <x v="1"/>
    <x v="7"/>
    <x v="1"/>
    <n v="1.5"/>
  </r>
  <r>
    <x v="8"/>
    <x v="1"/>
    <x v="11"/>
    <x v="1"/>
    <x v="8"/>
    <x v="1"/>
    <n v="3.87"/>
  </r>
  <r>
    <x v="8"/>
    <x v="1"/>
    <x v="11"/>
    <x v="1"/>
    <x v="9"/>
    <x v="1"/>
    <n v="3.1019999999999999"/>
  </r>
  <r>
    <x v="8"/>
    <x v="1"/>
    <x v="11"/>
    <x v="1"/>
    <x v="14"/>
    <x v="1"/>
    <n v="45.908500000000004"/>
  </r>
  <r>
    <x v="8"/>
    <x v="1"/>
    <x v="11"/>
    <x v="1"/>
    <x v="10"/>
    <x v="1"/>
    <n v="1.7171000000000001"/>
  </r>
  <r>
    <x v="8"/>
    <x v="1"/>
    <x v="11"/>
    <x v="1"/>
    <x v="13"/>
    <x v="1"/>
    <n v="0.56000000000000005"/>
  </r>
  <r>
    <x v="8"/>
    <x v="1"/>
    <x v="11"/>
    <x v="1"/>
    <x v="12"/>
    <x v="1"/>
    <n v="1.5400000000000002E-2"/>
  </r>
  <r>
    <x v="8"/>
    <x v="1"/>
    <x v="11"/>
    <x v="2"/>
    <x v="7"/>
    <x v="1"/>
    <n v="4.2909999999999995"/>
  </r>
  <r>
    <x v="8"/>
    <x v="1"/>
    <x v="11"/>
    <x v="2"/>
    <x v="8"/>
    <x v="1"/>
    <n v="5.9720000000000004"/>
  </r>
  <r>
    <x v="8"/>
    <x v="1"/>
    <x v="11"/>
    <x v="2"/>
    <x v="9"/>
    <x v="1"/>
    <n v="3.56"/>
  </r>
  <r>
    <x v="8"/>
    <x v="1"/>
    <x v="11"/>
    <x v="2"/>
    <x v="14"/>
    <x v="1"/>
    <n v="19.930499999999999"/>
  </r>
  <r>
    <x v="8"/>
    <x v="1"/>
    <x v="11"/>
    <x v="2"/>
    <x v="13"/>
    <x v="1"/>
    <n v="15.374499999999999"/>
  </r>
  <r>
    <x v="8"/>
    <x v="1"/>
    <x v="11"/>
    <x v="2"/>
    <x v="12"/>
    <x v="1"/>
    <n v="0.55000000000000004"/>
  </r>
  <r>
    <x v="8"/>
    <x v="1"/>
    <x v="11"/>
    <x v="3"/>
    <x v="7"/>
    <x v="1"/>
    <n v="2.3899999999999997"/>
  </r>
  <r>
    <x v="8"/>
    <x v="1"/>
    <x v="11"/>
    <x v="3"/>
    <x v="8"/>
    <x v="1"/>
    <n v="1.98"/>
  </r>
  <r>
    <x v="8"/>
    <x v="1"/>
    <x v="11"/>
    <x v="3"/>
    <x v="14"/>
    <x v="1"/>
    <n v="26.35"/>
  </r>
  <r>
    <x v="8"/>
    <x v="1"/>
    <x v="11"/>
    <x v="3"/>
    <x v="13"/>
    <x v="1"/>
    <n v="24.844300000000004"/>
  </r>
  <r>
    <x v="8"/>
    <x v="1"/>
    <x v="11"/>
    <x v="3"/>
    <x v="12"/>
    <x v="1"/>
    <n v="0.65820000000000001"/>
  </r>
  <r>
    <x v="8"/>
    <x v="1"/>
    <x v="11"/>
    <x v="4"/>
    <x v="7"/>
    <x v="1"/>
    <n v="0.91"/>
  </r>
  <r>
    <x v="8"/>
    <x v="1"/>
    <x v="11"/>
    <x v="4"/>
    <x v="8"/>
    <x v="1"/>
    <n v="3.24"/>
  </r>
  <r>
    <x v="8"/>
    <x v="1"/>
    <x v="11"/>
    <x v="4"/>
    <x v="14"/>
    <x v="1"/>
    <n v="15.81"/>
  </r>
  <r>
    <x v="8"/>
    <x v="1"/>
    <x v="11"/>
    <x v="4"/>
    <x v="13"/>
    <x v="1"/>
    <n v="1.8996817200618445"/>
  </r>
  <r>
    <x v="8"/>
    <x v="1"/>
    <x v="11"/>
    <x v="5"/>
    <x v="7"/>
    <x v="1"/>
    <n v="1.52"/>
  </r>
  <r>
    <x v="8"/>
    <x v="1"/>
    <x v="11"/>
    <x v="5"/>
    <x v="8"/>
    <x v="1"/>
    <n v="6.93"/>
  </r>
  <r>
    <x v="8"/>
    <x v="1"/>
    <x v="11"/>
    <x v="5"/>
    <x v="14"/>
    <x v="1"/>
    <n v="4.09"/>
  </r>
  <r>
    <x v="8"/>
    <x v="1"/>
    <x v="11"/>
    <x v="5"/>
    <x v="13"/>
    <x v="1"/>
    <n v="5.1599999999999993"/>
  </r>
  <r>
    <x v="8"/>
    <x v="1"/>
    <x v="11"/>
    <x v="5"/>
    <x v="12"/>
    <x v="1"/>
    <n v="0.35"/>
  </r>
  <r>
    <x v="8"/>
    <x v="1"/>
    <x v="11"/>
    <x v="6"/>
    <x v="7"/>
    <x v="1"/>
    <n v="0.48375451263537905"/>
  </r>
  <r>
    <x v="8"/>
    <x v="1"/>
    <x v="11"/>
    <x v="6"/>
    <x v="8"/>
    <x v="1"/>
    <n v="2.754"/>
  </r>
  <r>
    <x v="8"/>
    <x v="1"/>
    <x v="11"/>
    <x v="6"/>
    <x v="9"/>
    <x v="1"/>
    <n v="0.02"/>
  </r>
  <r>
    <x v="8"/>
    <x v="1"/>
    <x v="11"/>
    <x v="6"/>
    <x v="14"/>
    <x v="1"/>
    <n v="0.54"/>
  </r>
  <r>
    <x v="8"/>
    <x v="1"/>
    <x v="11"/>
    <x v="6"/>
    <x v="12"/>
    <x v="1"/>
    <n v="0.11704569989204751"/>
  </r>
  <r>
    <x v="8"/>
    <x v="1"/>
    <x v="11"/>
    <x v="7"/>
    <x v="7"/>
    <x v="1"/>
    <n v="3.613"/>
  </r>
  <r>
    <x v="8"/>
    <x v="1"/>
    <x v="11"/>
    <x v="7"/>
    <x v="8"/>
    <x v="1"/>
    <n v="4.5"/>
  </r>
  <r>
    <x v="8"/>
    <x v="1"/>
    <x v="11"/>
    <x v="7"/>
    <x v="14"/>
    <x v="1"/>
    <n v="1.4550000000000001"/>
  </r>
  <r>
    <x v="8"/>
    <x v="1"/>
    <x v="11"/>
    <x v="7"/>
    <x v="13"/>
    <x v="1"/>
    <n v="0.43836170806586661"/>
  </r>
  <r>
    <x v="8"/>
    <x v="1"/>
    <x v="11"/>
    <x v="7"/>
    <x v="12"/>
    <x v="1"/>
    <n v="7.0000000000000001E-3"/>
  </r>
  <r>
    <x v="8"/>
    <x v="1"/>
    <x v="11"/>
    <x v="8"/>
    <x v="7"/>
    <x v="1"/>
    <n v="3.5748000000000002"/>
  </r>
  <r>
    <x v="8"/>
    <x v="1"/>
    <x v="11"/>
    <x v="8"/>
    <x v="8"/>
    <x v="1"/>
    <n v="7.5739999999999998"/>
  </r>
  <r>
    <x v="8"/>
    <x v="1"/>
    <x v="11"/>
    <x v="8"/>
    <x v="14"/>
    <x v="1"/>
    <n v="18.477"/>
  </r>
  <r>
    <x v="8"/>
    <x v="1"/>
    <x v="11"/>
    <x v="8"/>
    <x v="13"/>
    <x v="1"/>
    <n v="0.504"/>
  </r>
  <r>
    <x v="8"/>
    <x v="1"/>
    <x v="11"/>
    <x v="8"/>
    <x v="12"/>
    <x v="1"/>
    <n v="6.0000000000000005E-2"/>
  </r>
  <r>
    <x v="8"/>
    <x v="1"/>
    <x v="11"/>
    <x v="9"/>
    <x v="7"/>
    <x v="1"/>
    <n v="5.6"/>
  </r>
  <r>
    <x v="8"/>
    <x v="1"/>
    <x v="11"/>
    <x v="9"/>
    <x v="8"/>
    <x v="1"/>
    <n v="1.5449999999999999"/>
  </r>
  <r>
    <x v="8"/>
    <x v="1"/>
    <x v="11"/>
    <x v="9"/>
    <x v="14"/>
    <x v="1"/>
    <n v="11.83"/>
  </r>
  <r>
    <x v="8"/>
    <x v="1"/>
    <x v="11"/>
    <x v="9"/>
    <x v="11"/>
    <x v="1"/>
    <n v="8.7200000000000006"/>
  </r>
  <r>
    <x v="8"/>
    <x v="1"/>
    <x v="11"/>
    <x v="9"/>
    <x v="12"/>
    <x v="1"/>
    <n v="0.08"/>
  </r>
  <r>
    <x v="9"/>
    <x v="2"/>
    <x v="0"/>
    <x v="0"/>
    <x v="6"/>
    <x v="1"/>
    <n v="24.886164000000001"/>
  </r>
  <r>
    <x v="9"/>
    <x v="2"/>
    <x v="0"/>
    <x v="0"/>
    <x v="10"/>
    <x v="1"/>
    <n v="0.11"/>
  </r>
  <r>
    <x v="9"/>
    <x v="2"/>
    <x v="0"/>
    <x v="0"/>
    <x v="13"/>
    <x v="1"/>
    <n v="0.48000000000000004"/>
  </r>
  <r>
    <x v="9"/>
    <x v="2"/>
    <x v="0"/>
    <x v="0"/>
    <x v="12"/>
    <x v="1"/>
    <n v="0.25"/>
  </r>
  <r>
    <x v="9"/>
    <x v="2"/>
    <x v="0"/>
    <x v="1"/>
    <x v="6"/>
    <x v="1"/>
    <n v="11.928204579088376"/>
  </r>
  <r>
    <x v="9"/>
    <x v="2"/>
    <x v="0"/>
    <x v="1"/>
    <x v="10"/>
    <x v="1"/>
    <n v="8.6074999999999999"/>
  </r>
  <r>
    <x v="9"/>
    <x v="2"/>
    <x v="0"/>
    <x v="1"/>
    <x v="12"/>
    <x v="1"/>
    <n v="0.29810000000000003"/>
  </r>
  <r>
    <x v="9"/>
    <x v="2"/>
    <x v="0"/>
    <x v="2"/>
    <x v="6"/>
    <x v="1"/>
    <n v="9.2433000000000014"/>
  </r>
  <r>
    <x v="9"/>
    <x v="2"/>
    <x v="0"/>
    <x v="2"/>
    <x v="7"/>
    <x v="1"/>
    <n v="0.13100000000000001"/>
  </r>
  <r>
    <x v="9"/>
    <x v="2"/>
    <x v="0"/>
    <x v="2"/>
    <x v="10"/>
    <x v="1"/>
    <n v="15.5762"/>
  </r>
  <r>
    <x v="9"/>
    <x v="2"/>
    <x v="0"/>
    <x v="2"/>
    <x v="13"/>
    <x v="1"/>
    <n v="6.7901399999999992"/>
  </r>
  <r>
    <x v="9"/>
    <x v="2"/>
    <x v="0"/>
    <x v="2"/>
    <x v="12"/>
    <x v="1"/>
    <n v="5.282"/>
  </r>
  <r>
    <x v="9"/>
    <x v="2"/>
    <x v="0"/>
    <x v="3"/>
    <x v="6"/>
    <x v="1"/>
    <n v="4.7329999999999997"/>
  </r>
  <r>
    <x v="9"/>
    <x v="2"/>
    <x v="0"/>
    <x v="3"/>
    <x v="8"/>
    <x v="1"/>
    <n v="2.9"/>
  </r>
  <r>
    <x v="9"/>
    <x v="2"/>
    <x v="0"/>
    <x v="3"/>
    <x v="10"/>
    <x v="1"/>
    <n v="21.171999999999997"/>
  </r>
  <r>
    <x v="9"/>
    <x v="2"/>
    <x v="0"/>
    <x v="3"/>
    <x v="13"/>
    <x v="1"/>
    <n v="15.381600000000001"/>
  </r>
  <r>
    <x v="9"/>
    <x v="2"/>
    <x v="0"/>
    <x v="3"/>
    <x v="12"/>
    <x v="1"/>
    <n v="9.1809999999999992"/>
  </r>
  <r>
    <x v="9"/>
    <x v="2"/>
    <x v="0"/>
    <x v="4"/>
    <x v="6"/>
    <x v="1"/>
    <n v="50.089497245953368"/>
  </r>
  <r>
    <x v="9"/>
    <x v="2"/>
    <x v="0"/>
    <x v="4"/>
    <x v="7"/>
    <x v="1"/>
    <n v="0.72199999999999998"/>
  </r>
  <r>
    <x v="9"/>
    <x v="2"/>
    <x v="0"/>
    <x v="4"/>
    <x v="10"/>
    <x v="1"/>
    <n v="21.380000000000003"/>
  </r>
  <r>
    <x v="9"/>
    <x v="2"/>
    <x v="0"/>
    <x v="4"/>
    <x v="13"/>
    <x v="1"/>
    <n v="38.541918388767101"/>
  </r>
  <r>
    <x v="9"/>
    <x v="2"/>
    <x v="0"/>
    <x v="4"/>
    <x v="12"/>
    <x v="1"/>
    <n v="7.5409999999999995"/>
  </r>
  <r>
    <x v="9"/>
    <x v="2"/>
    <x v="0"/>
    <x v="5"/>
    <x v="6"/>
    <x v="1"/>
    <n v="46.42122046784516"/>
  </r>
  <r>
    <x v="9"/>
    <x v="2"/>
    <x v="0"/>
    <x v="5"/>
    <x v="7"/>
    <x v="1"/>
    <n v="0.186"/>
  </r>
  <r>
    <x v="9"/>
    <x v="2"/>
    <x v="0"/>
    <x v="5"/>
    <x v="10"/>
    <x v="1"/>
    <n v="10.09"/>
  </r>
  <r>
    <x v="9"/>
    <x v="2"/>
    <x v="0"/>
    <x v="5"/>
    <x v="13"/>
    <x v="1"/>
    <n v="13.799999999999999"/>
  </r>
  <r>
    <x v="9"/>
    <x v="2"/>
    <x v="0"/>
    <x v="5"/>
    <x v="12"/>
    <x v="1"/>
    <n v="2.944"/>
  </r>
  <r>
    <x v="9"/>
    <x v="2"/>
    <x v="0"/>
    <x v="6"/>
    <x v="6"/>
    <x v="1"/>
    <n v="9.5341401175378913"/>
  </r>
  <r>
    <x v="9"/>
    <x v="2"/>
    <x v="0"/>
    <x v="6"/>
    <x v="7"/>
    <x v="1"/>
    <n v="1.0927486347840474"/>
  </r>
  <r>
    <x v="9"/>
    <x v="2"/>
    <x v="0"/>
    <x v="6"/>
    <x v="8"/>
    <x v="1"/>
    <n v="0.65100000000000002"/>
  </r>
  <r>
    <x v="9"/>
    <x v="2"/>
    <x v="0"/>
    <x v="6"/>
    <x v="10"/>
    <x v="1"/>
    <n v="5.2750000000000004"/>
  </r>
  <r>
    <x v="9"/>
    <x v="2"/>
    <x v="0"/>
    <x v="6"/>
    <x v="13"/>
    <x v="1"/>
    <n v="24.103304046890447"/>
  </r>
  <r>
    <x v="9"/>
    <x v="2"/>
    <x v="0"/>
    <x v="6"/>
    <x v="12"/>
    <x v="1"/>
    <n v="19.779147715925411"/>
  </r>
  <r>
    <x v="9"/>
    <x v="2"/>
    <x v="0"/>
    <x v="7"/>
    <x v="6"/>
    <x v="1"/>
    <n v="19.132559351660582"/>
  </r>
  <r>
    <x v="9"/>
    <x v="2"/>
    <x v="0"/>
    <x v="7"/>
    <x v="7"/>
    <x v="1"/>
    <n v="10.013999999999999"/>
  </r>
  <r>
    <x v="9"/>
    <x v="2"/>
    <x v="0"/>
    <x v="7"/>
    <x v="8"/>
    <x v="1"/>
    <n v="9.4E-2"/>
  </r>
  <r>
    <x v="9"/>
    <x v="2"/>
    <x v="0"/>
    <x v="7"/>
    <x v="10"/>
    <x v="1"/>
    <n v="16.346"/>
  </r>
  <r>
    <x v="9"/>
    <x v="2"/>
    <x v="0"/>
    <x v="7"/>
    <x v="13"/>
    <x v="1"/>
    <n v="36.278000000000006"/>
  </r>
  <r>
    <x v="9"/>
    <x v="2"/>
    <x v="0"/>
    <x v="7"/>
    <x v="12"/>
    <x v="1"/>
    <n v="15.126664552773793"/>
  </r>
  <r>
    <x v="9"/>
    <x v="2"/>
    <x v="0"/>
    <x v="8"/>
    <x v="6"/>
    <x v="1"/>
    <n v="52.093937693623339"/>
  </r>
  <r>
    <x v="9"/>
    <x v="2"/>
    <x v="0"/>
    <x v="8"/>
    <x v="7"/>
    <x v="1"/>
    <n v="7.7789999999999999"/>
  </r>
  <r>
    <x v="9"/>
    <x v="2"/>
    <x v="0"/>
    <x v="8"/>
    <x v="14"/>
    <x v="1"/>
    <n v="0.87200000000000011"/>
  </r>
  <r>
    <x v="9"/>
    <x v="2"/>
    <x v="0"/>
    <x v="8"/>
    <x v="10"/>
    <x v="1"/>
    <n v="14.094040169180005"/>
  </r>
  <r>
    <x v="9"/>
    <x v="2"/>
    <x v="0"/>
    <x v="8"/>
    <x v="13"/>
    <x v="1"/>
    <n v="7.6331728952772071"/>
  </r>
  <r>
    <x v="9"/>
    <x v="2"/>
    <x v="0"/>
    <x v="8"/>
    <x v="12"/>
    <x v="1"/>
    <n v="10.109999999999998"/>
  </r>
  <r>
    <x v="9"/>
    <x v="2"/>
    <x v="0"/>
    <x v="9"/>
    <x v="6"/>
    <x v="1"/>
    <n v="51.515406847317102"/>
  </r>
  <r>
    <x v="9"/>
    <x v="2"/>
    <x v="0"/>
    <x v="9"/>
    <x v="7"/>
    <x v="1"/>
    <n v="0.159"/>
  </r>
  <r>
    <x v="9"/>
    <x v="2"/>
    <x v="0"/>
    <x v="9"/>
    <x v="10"/>
    <x v="1"/>
    <n v="5.5980009026289075"/>
  </r>
  <r>
    <x v="9"/>
    <x v="2"/>
    <x v="0"/>
    <x v="9"/>
    <x v="12"/>
    <x v="1"/>
    <n v="6.7149999999999999"/>
  </r>
  <r>
    <x v="9"/>
    <x v="2"/>
    <x v="1"/>
    <x v="0"/>
    <x v="6"/>
    <x v="1"/>
    <n v="19.351032"/>
  </r>
  <r>
    <x v="9"/>
    <x v="2"/>
    <x v="1"/>
    <x v="0"/>
    <x v="10"/>
    <x v="1"/>
    <n v="1.56"/>
  </r>
  <r>
    <x v="9"/>
    <x v="2"/>
    <x v="1"/>
    <x v="0"/>
    <x v="13"/>
    <x v="1"/>
    <n v="0.67"/>
  </r>
  <r>
    <x v="9"/>
    <x v="2"/>
    <x v="1"/>
    <x v="0"/>
    <x v="12"/>
    <x v="1"/>
    <n v="0.25"/>
  </r>
  <r>
    <x v="9"/>
    <x v="2"/>
    <x v="1"/>
    <x v="1"/>
    <x v="6"/>
    <x v="1"/>
    <n v="21.94131438131695"/>
  </r>
  <r>
    <x v="9"/>
    <x v="2"/>
    <x v="1"/>
    <x v="1"/>
    <x v="10"/>
    <x v="1"/>
    <n v="10.9725"/>
  </r>
  <r>
    <x v="9"/>
    <x v="2"/>
    <x v="1"/>
    <x v="1"/>
    <x v="12"/>
    <x v="1"/>
    <n v="0.87780000000000002"/>
  </r>
  <r>
    <x v="9"/>
    <x v="2"/>
    <x v="1"/>
    <x v="2"/>
    <x v="6"/>
    <x v="1"/>
    <n v="15.192099999999998"/>
  </r>
  <r>
    <x v="9"/>
    <x v="2"/>
    <x v="1"/>
    <x v="2"/>
    <x v="7"/>
    <x v="1"/>
    <n v="0.11799999999999999"/>
  </r>
  <r>
    <x v="9"/>
    <x v="2"/>
    <x v="1"/>
    <x v="2"/>
    <x v="10"/>
    <x v="1"/>
    <n v="18.924000000000003"/>
  </r>
  <r>
    <x v="9"/>
    <x v="2"/>
    <x v="1"/>
    <x v="2"/>
    <x v="13"/>
    <x v="1"/>
    <n v="16.224059999999998"/>
  </r>
  <r>
    <x v="9"/>
    <x v="2"/>
    <x v="1"/>
    <x v="2"/>
    <x v="12"/>
    <x v="1"/>
    <n v="7.0499999999999989"/>
  </r>
  <r>
    <x v="9"/>
    <x v="2"/>
    <x v="1"/>
    <x v="3"/>
    <x v="6"/>
    <x v="1"/>
    <n v="5.8640000000000008"/>
  </r>
  <r>
    <x v="9"/>
    <x v="2"/>
    <x v="1"/>
    <x v="3"/>
    <x v="10"/>
    <x v="1"/>
    <n v="33.436999999999998"/>
  </r>
  <r>
    <x v="9"/>
    <x v="2"/>
    <x v="1"/>
    <x v="3"/>
    <x v="13"/>
    <x v="1"/>
    <n v="13.779350000000001"/>
  </r>
  <r>
    <x v="9"/>
    <x v="2"/>
    <x v="1"/>
    <x v="3"/>
    <x v="12"/>
    <x v="1"/>
    <n v="7.1840000000000002"/>
  </r>
  <r>
    <x v="9"/>
    <x v="2"/>
    <x v="1"/>
    <x v="4"/>
    <x v="6"/>
    <x v="1"/>
    <n v="34.283593723147433"/>
  </r>
  <r>
    <x v="9"/>
    <x v="2"/>
    <x v="1"/>
    <x v="4"/>
    <x v="7"/>
    <x v="1"/>
    <n v="0.1"/>
  </r>
  <r>
    <x v="9"/>
    <x v="2"/>
    <x v="1"/>
    <x v="4"/>
    <x v="10"/>
    <x v="1"/>
    <n v="8.18"/>
  </r>
  <r>
    <x v="9"/>
    <x v="2"/>
    <x v="1"/>
    <x v="4"/>
    <x v="13"/>
    <x v="1"/>
    <n v="36.97104577524248"/>
  </r>
  <r>
    <x v="9"/>
    <x v="2"/>
    <x v="1"/>
    <x v="4"/>
    <x v="12"/>
    <x v="1"/>
    <n v="5.3489999999999993"/>
  </r>
  <r>
    <x v="9"/>
    <x v="2"/>
    <x v="1"/>
    <x v="5"/>
    <x v="6"/>
    <x v="1"/>
    <n v="53.005212189700579"/>
  </r>
  <r>
    <x v="9"/>
    <x v="2"/>
    <x v="1"/>
    <x v="5"/>
    <x v="7"/>
    <x v="1"/>
    <n v="2.452"/>
  </r>
  <r>
    <x v="9"/>
    <x v="2"/>
    <x v="1"/>
    <x v="5"/>
    <x v="10"/>
    <x v="1"/>
    <n v="10.26"/>
  </r>
  <r>
    <x v="9"/>
    <x v="2"/>
    <x v="1"/>
    <x v="5"/>
    <x v="13"/>
    <x v="1"/>
    <n v="7.6879999999999997"/>
  </r>
  <r>
    <x v="9"/>
    <x v="2"/>
    <x v="1"/>
    <x v="5"/>
    <x v="12"/>
    <x v="1"/>
    <n v="3.7130000000000001"/>
  </r>
  <r>
    <x v="9"/>
    <x v="2"/>
    <x v="1"/>
    <x v="6"/>
    <x v="6"/>
    <x v="1"/>
    <n v="5.077"/>
  </r>
  <r>
    <x v="9"/>
    <x v="2"/>
    <x v="1"/>
    <x v="6"/>
    <x v="7"/>
    <x v="1"/>
    <n v="0.32802911855411321"/>
  </r>
  <r>
    <x v="9"/>
    <x v="2"/>
    <x v="1"/>
    <x v="6"/>
    <x v="8"/>
    <x v="1"/>
    <n v="0.222"/>
  </r>
  <r>
    <x v="9"/>
    <x v="2"/>
    <x v="1"/>
    <x v="6"/>
    <x v="10"/>
    <x v="1"/>
    <n v="8.8000000000000007"/>
  </r>
  <r>
    <x v="9"/>
    <x v="2"/>
    <x v="1"/>
    <x v="6"/>
    <x v="13"/>
    <x v="1"/>
    <n v="8.8749538571021915"/>
  </r>
  <r>
    <x v="9"/>
    <x v="2"/>
    <x v="1"/>
    <x v="6"/>
    <x v="12"/>
    <x v="1"/>
    <n v="14.902292718422816"/>
  </r>
  <r>
    <x v="9"/>
    <x v="2"/>
    <x v="1"/>
    <x v="7"/>
    <x v="6"/>
    <x v="1"/>
    <n v="24.214258589881737"/>
  </r>
  <r>
    <x v="9"/>
    <x v="2"/>
    <x v="1"/>
    <x v="7"/>
    <x v="7"/>
    <x v="1"/>
    <n v="0.15684127091203451"/>
  </r>
  <r>
    <x v="9"/>
    <x v="2"/>
    <x v="1"/>
    <x v="7"/>
    <x v="8"/>
    <x v="1"/>
    <n v="1.0999999999999999E-2"/>
  </r>
  <r>
    <x v="9"/>
    <x v="2"/>
    <x v="1"/>
    <x v="7"/>
    <x v="14"/>
    <x v="1"/>
    <n v="0.99399999999999999"/>
  </r>
  <r>
    <x v="9"/>
    <x v="2"/>
    <x v="1"/>
    <x v="7"/>
    <x v="10"/>
    <x v="1"/>
    <n v="15.33"/>
  </r>
  <r>
    <x v="9"/>
    <x v="2"/>
    <x v="1"/>
    <x v="7"/>
    <x v="13"/>
    <x v="1"/>
    <n v="19.385714285714286"/>
  </r>
  <r>
    <x v="9"/>
    <x v="2"/>
    <x v="1"/>
    <x v="7"/>
    <x v="12"/>
    <x v="1"/>
    <n v="22.764149902366906"/>
  </r>
  <r>
    <x v="9"/>
    <x v="2"/>
    <x v="1"/>
    <x v="8"/>
    <x v="6"/>
    <x v="1"/>
    <n v="10.026"/>
  </r>
  <r>
    <x v="9"/>
    <x v="2"/>
    <x v="1"/>
    <x v="8"/>
    <x v="7"/>
    <x v="1"/>
    <n v="0.22"/>
  </r>
  <r>
    <x v="9"/>
    <x v="2"/>
    <x v="1"/>
    <x v="8"/>
    <x v="14"/>
    <x v="1"/>
    <n v="0.54900000000000027"/>
  </r>
  <r>
    <x v="9"/>
    <x v="2"/>
    <x v="1"/>
    <x v="8"/>
    <x v="10"/>
    <x v="1"/>
    <n v="17.800000000000004"/>
  </r>
  <r>
    <x v="9"/>
    <x v="2"/>
    <x v="1"/>
    <x v="8"/>
    <x v="13"/>
    <x v="1"/>
    <n v="1.5472373206115828"/>
  </r>
  <r>
    <x v="9"/>
    <x v="2"/>
    <x v="1"/>
    <x v="8"/>
    <x v="12"/>
    <x v="1"/>
    <n v="11.299999999999994"/>
  </r>
  <r>
    <x v="9"/>
    <x v="2"/>
    <x v="1"/>
    <x v="9"/>
    <x v="6"/>
    <x v="1"/>
    <n v="26.781000000000006"/>
  </r>
  <r>
    <x v="9"/>
    <x v="2"/>
    <x v="1"/>
    <x v="9"/>
    <x v="7"/>
    <x v="1"/>
    <n v="0.377"/>
  </r>
  <r>
    <x v="9"/>
    <x v="2"/>
    <x v="1"/>
    <x v="9"/>
    <x v="14"/>
    <x v="1"/>
    <n v="7.0000000000000001E-3"/>
  </r>
  <r>
    <x v="9"/>
    <x v="2"/>
    <x v="1"/>
    <x v="9"/>
    <x v="10"/>
    <x v="1"/>
    <n v="4.16"/>
  </r>
  <r>
    <x v="9"/>
    <x v="2"/>
    <x v="1"/>
    <x v="9"/>
    <x v="13"/>
    <x v="1"/>
    <n v="6.6440000000000001"/>
  </r>
  <r>
    <x v="9"/>
    <x v="2"/>
    <x v="1"/>
    <x v="9"/>
    <x v="12"/>
    <x v="1"/>
    <n v="6.9824986018829662"/>
  </r>
  <r>
    <x v="9"/>
    <x v="2"/>
    <x v="2"/>
    <x v="0"/>
    <x v="6"/>
    <x v="1"/>
    <n v="14.1544992"/>
  </r>
  <r>
    <x v="9"/>
    <x v="2"/>
    <x v="2"/>
    <x v="0"/>
    <x v="7"/>
    <x v="1"/>
    <n v="4.92"/>
  </r>
  <r>
    <x v="9"/>
    <x v="2"/>
    <x v="2"/>
    <x v="0"/>
    <x v="10"/>
    <x v="1"/>
    <n v="1.6850000000000001"/>
  </r>
  <r>
    <x v="9"/>
    <x v="2"/>
    <x v="2"/>
    <x v="0"/>
    <x v="13"/>
    <x v="1"/>
    <n v="8.5000000000000006E-2"/>
  </r>
  <r>
    <x v="9"/>
    <x v="2"/>
    <x v="2"/>
    <x v="0"/>
    <x v="12"/>
    <x v="1"/>
    <n v="0.28000000000000003"/>
  </r>
  <r>
    <x v="9"/>
    <x v="2"/>
    <x v="2"/>
    <x v="1"/>
    <x v="6"/>
    <x v="1"/>
    <n v="23.604330869449321"/>
  </r>
  <r>
    <x v="9"/>
    <x v="2"/>
    <x v="2"/>
    <x v="1"/>
    <x v="7"/>
    <x v="1"/>
    <n v="4.0419999999999998"/>
  </r>
  <r>
    <x v="9"/>
    <x v="2"/>
    <x v="2"/>
    <x v="1"/>
    <x v="10"/>
    <x v="1"/>
    <n v="7.0785"/>
  </r>
  <r>
    <x v="9"/>
    <x v="2"/>
    <x v="2"/>
    <x v="1"/>
    <x v="12"/>
    <x v="1"/>
    <n v="0.63140000000000018"/>
  </r>
  <r>
    <x v="9"/>
    <x v="2"/>
    <x v="2"/>
    <x v="2"/>
    <x v="6"/>
    <x v="1"/>
    <n v="13.470600000000001"/>
  </r>
  <r>
    <x v="9"/>
    <x v="2"/>
    <x v="2"/>
    <x v="2"/>
    <x v="7"/>
    <x v="1"/>
    <n v="0.23200000000000001"/>
  </r>
  <r>
    <x v="9"/>
    <x v="2"/>
    <x v="2"/>
    <x v="2"/>
    <x v="10"/>
    <x v="1"/>
    <n v="12.574200000000001"/>
  </r>
  <r>
    <x v="9"/>
    <x v="2"/>
    <x v="2"/>
    <x v="2"/>
    <x v="13"/>
    <x v="1"/>
    <n v="4.7201300000000002"/>
  </r>
  <r>
    <x v="9"/>
    <x v="2"/>
    <x v="2"/>
    <x v="2"/>
    <x v="12"/>
    <x v="1"/>
    <n v="3.3140000000000001"/>
  </r>
  <r>
    <x v="9"/>
    <x v="2"/>
    <x v="2"/>
    <x v="3"/>
    <x v="6"/>
    <x v="1"/>
    <n v="6.19"/>
  </r>
  <r>
    <x v="9"/>
    <x v="2"/>
    <x v="2"/>
    <x v="3"/>
    <x v="10"/>
    <x v="1"/>
    <n v="47.089999999999996"/>
  </r>
  <r>
    <x v="9"/>
    <x v="2"/>
    <x v="2"/>
    <x v="3"/>
    <x v="13"/>
    <x v="1"/>
    <n v="32.03369"/>
  </r>
  <r>
    <x v="9"/>
    <x v="2"/>
    <x v="2"/>
    <x v="3"/>
    <x v="12"/>
    <x v="1"/>
    <n v="8.1120000000000001"/>
  </r>
  <r>
    <x v="9"/>
    <x v="2"/>
    <x v="2"/>
    <x v="4"/>
    <x v="6"/>
    <x v="1"/>
    <n v="32.494351323657348"/>
  </r>
  <r>
    <x v="9"/>
    <x v="2"/>
    <x v="2"/>
    <x v="4"/>
    <x v="7"/>
    <x v="1"/>
    <n v="2.2050000000000001"/>
  </r>
  <r>
    <x v="9"/>
    <x v="2"/>
    <x v="2"/>
    <x v="4"/>
    <x v="10"/>
    <x v="1"/>
    <n v="13.024999999999999"/>
  </r>
  <r>
    <x v="9"/>
    <x v="2"/>
    <x v="2"/>
    <x v="4"/>
    <x v="13"/>
    <x v="1"/>
    <n v="42.712864188017491"/>
  </r>
  <r>
    <x v="9"/>
    <x v="2"/>
    <x v="2"/>
    <x v="4"/>
    <x v="12"/>
    <x v="1"/>
    <n v="6.2449999999999992"/>
  </r>
  <r>
    <x v="9"/>
    <x v="2"/>
    <x v="2"/>
    <x v="5"/>
    <x v="6"/>
    <x v="1"/>
    <n v="31.075633899059241"/>
  </r>
  <r>
    <x v="9"/>
    <x v="2"/>
    <x v="2"/>
    <x v="5"/>
    <x v="7"/>
    <x v="1"/>
    <n v="2.6030000000000002"/>
  </r>
  <r>
    <x v="9"/>
    <x v="2"/>
    <x v="2"/>
    <x v="5"/>
    <x v="10"/>
    <x v="1"/>
    <n v="4.8"/>
  </r>
  <r>
    <x v="9"/>
    <x v="2"/>
    <x v="2"/>
    <x v="5"/>
    <x v="13"/>
    <x v="1"/>
    <n v="8.495000000000001"/>
  </r>
  <r>
    <x v="9"/>
    <x v="2"/>
    <x v="2"/>
    <x v="5"/>
    <x v="12"/>
    <x v="1"/>
    <n v="4.2790000000000008"/>
  </r>
  <r>
    <x v="9"/>
    <x v="2"/>
    <x v="2"/>
    <x v="6"/>
    <x v="6"/>
    <x v="1"/>
    <n v="8.8359956774011206"/>
  </r>
  <r>
    <x v="9"/>
    <x v="2"/>
    <x v="2"/>
    <x v="6"/>
    <x v="7"/>
    <x v="1"/>
    <n v="0.44627542879936172"/>
  </r>
  <r>
    <x v="9"/>
    <x v="2"/>
    <x v="2"/>
    <x v="6"/>
    <x v="8"/>
    <x v="1"/>
    <n v="8.5999999999999993E-2"/>
  </r>
  <r>
    <x v="9"/>
    <x v="2"/>
    <x v="2"/>
    <x v="6"/>
    <x v="10"/>
    <x v="1"/>
    <n v="16.3"/>
  </r>
  <r>
    <x v="9"/>
    <x v="2"/>
    <x v="2"/>
    <x v="6"/>
    <x v="13"/>
    <x v="1"/>
    <n v="77.233253308773143"/>
  </r>
  <r>
    <x v="9"/>
    <x v="2"/>
    <x v="2"/>
    <x v="6"/>
    <x v="12"/>
    <x v="1"/>
    <n v="22.060180598773343"/>
  </r>
  <r>
    <x v="9"/>
    <x v="2"/>
    <x v="2"/>
    <x v="7"/>
    <x v="6"/>
    <x v="1"/>
    <n v="28.19523783972312"/>
  </r>
  <r>
    <x v="9"/>
    <x v="2"/>
    <x v="2"/>
    <x v="7"/>
    <x v="7"/>
    <x v="1"/>
    <n v="9.2960519697266761"/>
  </r>
  <r>
    <x v="9"/>
    <x v="2"/>
    <x v="2"/>
    <x v="7"/>
    <x v="8"/>
    <x v="1"/>
    <n v="7.0000000000000007E-2"/>
  </r>
  <r>
    <x v="9"/>
    <x v="2"/>
    <x v="2"/>
    <x v="7"/>
    <x v="14"/>
    <x v="1"/>
    <n v="1.254"/>
  </r>
  <r>
    <x v="9"/>
    <x v="2"/>
    <x v="2"/>
    <x v="7"/>
    <x v="10"/>
    <x v="1"/>
    <n v="17.635000000000002"/>
  </r>
  <r>
    <x v="9"/>
    <x v="2"/>
    <x v="2"/>
    <x v="7"/>
    <x v="13"/>
    <x v="1"/>
    <n v="106.36428571428569"/>
  </r>
  <r>
    <x v="9"/>
    <x v="2"/>
    <x v="2"/>
    <x v="7"/>
    <x v="12"/>
    <x v="1"/>
    <n v="16.619298420709942"/>
  </r>
  <r>
    <x v="9"/>
    <x v="2"/>
    <x v="2"/>
    <x v="8"/>
    <x v="6"/>
    <x v="1"/>
    <n v="13.12"/>
  </r>
  <r>
    <x v="9"/>
    <x v="2"/>
    <x v="2"/>
    <x v="8"/>
    <x v="7"/>
    <x v="1"/>
    <n v="11.792"/>
  </r>
  <r>
    <x v="9"/>
    <x v="2"/>
    <x v="2"/>
    <x v="8"/>
    <x v="14"/>
    <x v="1"/>
    <n v="0.80099999999999993"/>
  </r>
  <r>
    <x v="9"/>
    <x v="2"/>
    <x v="2"/>
    <x v="8"/>
    <x v="10"/>
    <x v="1"/>
    <n v="32.743000000000002"/>
  </r>
  <r>
    <x v="9"/>
    <x v="2"/>
    <x v="2"/>
    <x v="8"/>
    <x v="13"/>
    <x v="1"/>
    <n v="17.500000000000004"/>
  </r>
  <r>
    <x v="9"/>
    <x v="2"/>
    <x v="2"/>
    <x v="8"/>
    <x v="12"/>
    <x v="1"/>
    <n v="9.5929999999999946"/>
  </r>
  <r>
    <x v="9"/>
    <x v="2"/>
    <x v="2"/>
    <x v="9"/>
    <x v="6"/>
    <x v="1"/>
    <n v="26.935039020324442"/>
  </r>
  <r>
    <x v="9"/>
    <x v="2"/>
    <x v="2"/>
    <x v="9"/>
    <x v="7"/>
    <x v="1"/>
    <n v="9.604000000000001"/>
  </r>
  <r>
    <x v="9"/>
    <x v="2"/>
    <x v="2"/>
    <x v="9"/>
    <x v="14"/>
    <x v="1"/>
    <n v="2.1999999999999999E-2"/>
  </r>
  <r>
    <x v="9"/>
    <x v="2"/>
    <x v="2"/>
    <x v="9"/>
    <x v="10"/>
    <x v="1"/>
    <n v="12.131"/>
  </r>
  <r>
    <x v="9"/>
    <x v="2"/>
    <x v="2"/>
    <x v="9"/>
    <x v="12"/>
    <x v="1"/>
    <n v="7.0380000000000003"/>
  </r>
  <r>
    <x v="9"/>
    <x v="2"/>
    <x v="3"/>
    <x v="0"/>
    <x v="6"/>
    <x v="1"/>
    <n v="20.772096000000001"/>
  </r>
  <r>
    <x v="9"/>
    <x v="2"/>
    <x v="3"/>
    <x v="0"/>
    <x v="7"/>
    <x v="1"/>
    <n v="9.0500000000000007"/>
  </r>
  <r>
    <x v="9"/>
    <x v="2"/>
    <x v="3"/>
    <x v="0"/>
    <x v="10"/>
    <x v="1"/>
    <n v="1.28"/>
  </r>
  <r>
    <x v="9"/>
    <x v="2"/>
    <x v="3"/>
    <x v="0"/>
    <x v="13"/>
    <x v="1"/>
    <n v="3.5530600000000003"/>
  </r>
  <r>
    <x v="9"/>
    <x v="2"/>
    <x v="3"/>
    <x v="0"/>
    <x v="12"/>
    <x v="1"/>
    <n v="0.27300000000000002"/>
  </r>
  <r>
    <x v="9"/>
    <x v="2"/>
    <x v="3"/>
    <x v="1"/>
    <x v="6"/>
    <x v="1"/>
    <n v="20.201273971628979"/>
  </r>
  <r>
    <x v="9"/>
    <x v="2"/>
    <x v="3"/>
    <x v="1"/>
    <x v="7"/>
    <x v="1"/>
    <n v="4.4284999999999997"/>
  </r>
  <r>
    <x v="9"/>
    <x v="2"/>
    <x v="3"/>
    <x v="1"/>
    <x v="10"/>
    <x v="1"/>
    <n v="6.0225000000000009"/>
  </r>
  <r>
    <x v="9"/>
    <x v="2"/>
    <x v="3"/>
    <x v="1"/>
    <x v="12"/>
    <x v="1"/>
    <n v="0.23430000000000001"/>
  </r>
  <r>
    <x v="9"/>
    <x v="2"/>
    <x v="3"/>
    <x v="2"/>
    <x v="6"/>
    <x v="1"/>
    <n v="10.816300000000002"/>
  </r>
  <r>
    <x v="9"/>
    <x v="2"/>
    <x v="3"/>
    <x v="2"/>
    <x v="7"/>
    <x v="1"/>
    <n v="0.18099999999999999"/>
  </r>
  <r>
    <x v="9"/>
    <x v="2"/>
    <x v="3"/>
    <x v="2"/>
    <x v="10"/>
    <x v="1"/>
    <n v="11.247999999999999"/>
  </r>
  <r>
    <x v="9"/>
    <x v="2"/>
    <x v="3"/>
    <x v="2"/>
    <x v="13"/>
    <x v="1"/>
    <n v="11.497590000000001"/>
  </r>
  <r>
    <x v="9"/>
    <x v="2"/>
    <x v="3"/>
    <x v="2"/>
    <x v="12"/>
    <x v="1"/>
    <n v="3.4989999999999997"/>
  </r>
  <r>
    <x v="9"/>
    <x v="2"/>
    <x v="3"/>
    <x v="3"/>
    <x v="6"/>
    <x v="1"/>
    <n v="19.480999999999998"/>
  </r>
  <r>
    <x v="9"/>
    <x v="2"/>
    <x v="3"/>
    <x v="3"/>
    <x v="10"/>
    <x v="1"/>
    <n v="13.185"/>
  </r>
  <r>
    <x v="9"/>
    <x v="2"/>
    <x v="3"/>
    <x v="3"/>
    <x v="13"/>
    <x v="1"/>
    <n v="26.205269999999999"/>
  </r>
  <r>
    <x v="9"/>
    <x v="2"/>
    <x v="3"/>
    <x v="3"/>
    <x v="12"/>
    <x v="1"/>
    <n v="5.3849999999999998"/>
  </r>
  <r>
    <x v="9"/>
    <x v="2"/>
    <x v="3"/>
    <x v="4"/>
    <x v="6"/>
    <x v="1"/>
    <n v="48.805627569891428"/>
  </r>
  <r>
    <x v="9"/>
    <x v="2"/>
    <x v="3"/>
    <x v="4"/>
    <x v="7"/>
    <x v="1"/>
    <n v="2.2749999999999999"/>
  </r>
  <r>
    <x v="9"/>
    <x v="2"/>
    <x v="3"/>
    <x v="4"/>
    <x v="10"/>
    <x v="1"/>
    <n v="27.44"/>
  </r>
  <r>
    <x v="9"/>
    <x v="2"/>
    <x v="3"/>
    <x v="4"/>
    <x v="13"/>
    <x v="1"/>
    <n v="56.278436124530167"/>
  </r>
  <r>
    <x v="9"/>
    <x v="2"/>
    <x v="3"/>
    <x v="4"/>
    <x v="12"/>
    <x v="1"/>
    <n v="6.3049999999999997"/>
  </r>
  <r>
    <x v="9"/>
    <x v="2"/>
    <x v="3"/>
    <x v="5"/>
    <x v="6"/>
    <x v="1"/>
    <n v="79.698960761036815"/>
  </r>
  <r>
    <x v="9"/>
    <x v="2"/>
    <x v="3"/>
    <x v="5"/>
    <x v="7"/>
    <x v="1"/>
    <n v="2.75"/>
  </r>
  <r>
    <x v="9"/>
    <x v="2"/>
    <x v="3"/>
    <x v="5"/>
    <x v="10"/>
    <x v="1"/>
    <n v="10.26"/>
  </r>
  <r>
    <x v="9"/>
    <x v="2"/>
    <x v="3"/>
    <x v="5"/>
    <x v="13"/>
    <x v="1"/>
    <n v="8.7870000000000008"/>
  </r>
  <r>
    <x v="9"/>
    <x v="2"/>
    <x v="3"/>
    <x v="5"/>
    <x v="12"/>
    <x v="1"/>
    <n v="7.2080000000000002"/>
  </r>
  <r>
    <x v="9"/>
    <x v="2"/>
    <x v="3"/>
    <x v="6"/>
    <x v="6"/>
    <x v="1"/>
    <n v="22.768639613120264"/>
  </r>
  <r>
    <x v="9"/>
    <x v="2"/>
    <x v="3"/>
    <x v="6"/>
    <x v="7"/>
    <x v="1"/>
    <n v="0.23897136666912869"/>
  </r>
  <r>
    <x v="9"/>
    <x v="2"/>
    <x v="3"/>
    <x v="6"/>
    <x v="8"/>
    <x v="1"/>
    <n v="0.192"/>
  </r>
  <r>
    <x v="9"/>
    <x v="2"/>
    <x v="3"/>
    <x v="6"/>
    <x v="10"/>
    <x v="1"/>
    <n v="9.7474462881258415"/>
  </r>
  <r>
    <x v="9"/>
    <x v="2"/>
    <x v="3"/>
    <x v="6"/>
    <x v="13"/>
    <x v="1"/>
    <n v="37.104632549372802"/>
  </r>
  <r>
    <x v="9"/>
    <x v="2"/>
    <x v="3"/>
    <x v="6"/>
    <x v="12"/>
    <x v="1"/>
    <n v="10.315669925650033"/>
  </r>
  <r>
    <x v="9"/>
    <x v="2"/>
    <x v="3"/>
    <x v="7"/>
    <x v="6"/>
    <x v="1"/>
    <n v="17.012499999999999"/>
  </r>
  <r>
    <x v="9"/>
    <x v="2"/>
    <x v="3"/>
    <x v="7"/>
    <x v="7"/>
    <x v="1"/>
    <n v="4.34"/>
  </r>
  <r>
    <x v="9"/>
    <x v="2"/>
    <x v="3"/>
    <x v="7"/>
    <x v="9"/>
    <x v="1"/>
    <n v="4.9000000000000002E-2"/>
  </r>
  <r>
    <x v="9"/>
    <x v="2"/>
    <x v="3"/>
    <x v="7"/>
    <x v="14"/>
    <x v="1"/>
    <n v="0.108"/>
  </r>
  <r>
    <x v="9"/>
    <x v="2"/>
    <x v="3"/>
    <x v="7"/>
    <x v="10"/>
    <x v="1"/>
    <n v="10.202"/>
  </r>
  <r>
    <x v="9"/>
    <x v="2"/>
    <x v="3"/>
    <x v="7"/>
    <x v="13"/>
    <x v="1"/>
    <n v="7.5841356036778977"/>
  </r>
  <r>
    <x v="9"/>
    <x v="2"/>
    <x v="3"/>
    <x v="7"/>
    <x v="12"/>
    <x v="1"/>
    <n v="3.8844999999999996"/>
  </r>
  <r>
    <x v="9"/>
    <x v="2"/>
    <x v="3"/>
    <x v="8"/>
    <x v="6"/>
    <x v="1"/>
    <n v="12.26849002022589"/>
  </r>
  <r>
    <x v="9"/>
    <x v="2"/>
    <x v="3"/>
    <x v="8"/>
    <x v="7"/>
    <x v="1"/>
    <n v="13.647"/>
  </r>
  <r>
    <x v="9"/>
    <x v="2"/>
    <x v="3"/>
    <x v="8"/>
    <x v="14"/>
    <x v="1"/>
    <n v="0.84400000000000008"/>
  </r>
  <r>
    <x v="9"/>
    <x v="2"/>
    <x v="3"/>
    <x v="8"/>
    <x v="10"/>
    <x v="1"/>
    <n v="11.635999999999999"/>
  </r>
  <r>
    <x v="9"/>
    <x v="2"/>
    <x v="3"/>
    <x v="8"/>
    <x v="13"/>
    <x v="1"/>
    <n v="7.9409999999999998"/>
  </r>
  <r>
    <x v="9"/>
    <x v="2"/>
    <x v="3"/>
    <x v="8"/>
    <x v="12"/>
    <x v="1"/>
    <n v="9.35"/>
  </r>
  <r>
    <x v="9"/>
    <x v="2"/>
    <x v="3"/>
    <x v="9"/>
    <x v="6"/>
    <x v="1"/>
    <n v="61.186108418649006"/>
  </r>
  <r>
    <x v="9"/>
    <x v="2"/>
    <x v="3"/>
    <x v="9"/>
    <x v="7"/>
    <x v="1"/>
    <n v="7.9489999999999998"/>
  </r>
  <r>
    <x v="9"/>
    <x v="2"/>
    <x v="3"/>
    <x v="9"/>
    <x v="14"/>
    <x v="1"/>
    <n v="0.04"/>
  </r>
  <r>
    <x v="9"/>
    <x v="2"/>
    <x v="3"/>
    <x v="9"/>
    <x v="10"/>
    <x v="1"/>
    <n v="7.0449999999999999"/>
  </r>
  <r>
    <x v="9"/>
    <x v="2"/>
    <x v="3"/>
    <x v="9"/>
    <x v="12"/>
    <x v="1"/>
    <n v="10.951000000000001"/>
  </r>
  <r>
    <x v="9"/>
    <x v="2"/>
    <x v="4"/>
    <x v="0"/>
    <x v="6"/>
    <x v="1"/>
    <n v="13.666775999999999"/>
  </r>
  <r>
    <x v="9"/>
    <x v="2"/>
    <x v="4"/>
    <x v="0"/>
    <x v="7"/>
    <x v="1"/>
    <n v="3.69"/>
  </r>
  <r>
    <x v="9"/>
    <x v="2"/>
    <x v="4"/>
    <x v="0"/>
    <x v="10"/>
    <x v="1"/>
    <n v="2.1100000000000003"/>
  </r>
  <r>
    <x v="9"/>
    <x v="2"/>
    <x v="4"/>
    <x v="0"/>
    <x v="13"/>
    <x v="1"/>
    <n v="1.07"/>
  </r>
  <r>
    <x v="9"/>
    <x v="2"/>
    <x v="4"/>
    <x v="0"/>
    <x v="12"/>
    <x v="1"/>
    <n v="2.52"/>
  </r>
  <r>
    <x v="9"/>
    <x v="2"/>
    <x v="4"/>
    <x v="1"/>
    <x v="6"/>
    <x v="1"/>
    <n v="15.511567475095701"/>
  </r>
  <r>
    <x v="9"/>
    <x v="2"/>
    <x v="4"/>
    <x v="1"/>
    <x v="7"/>
    <x v="1"/>
    <n v="4.0933000000000002"/>
  </r>
  <r>
    <x v="9"/>
    <x v="2"/>
    <x v="4"/>
    <x v="1"/>
    <x v="10"/>
    <x v="1"/>
    <n v="2.31"/>
  </r>
  <r>
    <x v="9"/>
    <x v="2"/>
    <x v="4"/>
    <x v="1"/>
    <x v="12"/>
    <x v="1"/>
    <n v="1.2100000000000002"/>
  </r>
  <r>
    <x v="9"/>
    <x v="2"/>
    <x v="4"/>
    <x v="2"/>
    <x v="6"/>
    <x v="1"/>
    <n v="6.1303000000000001"/>
  </r>
  <r>
    <x v="9"/>
    <x v="2"/>
    <x v="4"/>
    <x v="2"/>
    <x v="7"/>
    <x v="1"/>
    <n v="6.3E-2"/>
  </r>
  <r>
    <x v="9"/>
    <x v="2"/>
    <x v="4"/>
    <x v="2"/>
    <x v="8"/>
    <x v="1"/>
    <n v="8.0000000000000002E-3"/>
  </r>
  <r>
    <x v="9"/>
    <x v="2"/>
    <x v="4"/>
    <x v="2"/>
    <x v="10"/>
    <x v="1"/>
    <n v="5.7398999999999996"/>
  </r>
  <r>
    <x v="9"/>
    <x v="2"/>
    <x v="4"/>
    <x v="2"/>
    <x v="13"/>
    <x v="1"/>
    <n v="88.718789999999984"/>
  </r>
  <r>
    <x v="9"/>
    <x v="2"/>
    <x v="4"/>
    <x v="2"/>
    <x v="12"/>
    <x v="1"/>
    <n v="6.1449999999999996"/>
  </r>
  <r>
    <x v="9"/>
    <x v="2"/>
    <x v="4"/>
    <x v="3"/>
    <x v="6"/>
    <x v="1"/>
    <n v="16.146999999999998"/>
  </r>
  <r>
    <x v="9"/>
    <x v="2"/>
    <x v="4"/>
    <x v="3"/>
    <x v="10"/>
    <x v="1"/>
    <n v="10.615"/>
  </r>
  <r>
    <x v="9"/>
    <x v="2"/>
    <x v="4"/>
    <x v="3"/>
    <x v="13"/>
    <x v="1"/>
    <n v="9.869860000000001"/>
  </r>
  <r>
    <x v="9"/>
    <x v="2"/>
    <x v="4"/>
    <x v="3"/>
    <x v="12"/>
    <x v="1"/>
    <n v="14.507"/>
  </r>
  <r>
    <x v="9"/>
    <x v="2"/>
    <x v="4"/>
    <x v="4"/>
    <x v="6"/>
    <x v="1"/>
    <n v="46.169142663477693"/>
  </r>
  <r>
    <x v="9"/>
    <x v="2"/>
    <x v="4"/>
    <x v="4"/>
    <x v="10"/>
    <x v="1"/>
    <n v="7.62"/>
  </r>
  <r>
    <x v="9"/>
    <x v="2"/>
    <x v="4"/>
    <x v="4"/>
    <x v="13"/>
    <x v="1"/>
    <n v="36.086668078340779"/>
  </r>
  <r>
    <x v="9"/>
    <x v="2"/>
    <x v="4"/>
    <x v="4"/>
    <x v="12"/>
    <x v="1"/>
    <n v="8.7650000000000006"/>
  </r>
  <r>
    <x v="9"/>
    <x v="2"/>
    <x v="4"/>
    <x v="5"/>
    <x v="6"/>
    <x v="1"/>
    <n v="50.723743887434146"/>
  </r>
  <r>
    <x v="9"/>
    <x v="2"/>
    <x v="4"/>
    <x v="5"/>
    <x v="7"/>
    <x v="1"/>
    <n v="2.1080000000000001"/>
  </r>
  <r>
    <x v="9"/>
    <x v="2"/>
    <x v="4"/>
    <x v="5"/>
    <x v="10"/>
    <x v="1"/>
    <n v="11.68"/>
  </r>
  <r>
    <x v="9"/>
    <x v="2"/>
    <x v="4"/>
    <x v="5"/>
    <x v="13"/>
    <x v="1"/>
    <n v="11.087"/>
  </r>
  <r>
    <x v="9"/>
    <x v="2"/>
    <x v="4"/>
    <x v="5"/>
    <x v="12"/>
    <x v="1"/>
    <n v="6.3280000000000003"/>
  </r>
  <r>
    <x v="9"/>
    <x v="2"/>
    <x v="4"/>
    <x v="6"/>
    <x v="6"/>
    <x v="1"/>
    <n v="57.373772924620106"/>
  </r>
  <r>
    <x v="9"/>
    <x v="2"/>
    <x v="4"/>
    <x v="6"/>
    <x v="7"/>
    <x v="1"/>
    <n v="7.3957636219320499E-2"/>
  </r>
  <r>
    <x v="9"/>
    <x v="2"/>
    <x v="4"/>
    <x v="6"/>
    <x v="8"/>
    <x v="1"/>
    <n v="2.5000000000000001E-2"/>
  </r>
  <r>
    <x v="9"/>
    <x v="2"/>
    <x v="4"/>
    <x v="6"/>
    <x v="10"/>
    <x v="1"/>
    <n v="8.8680000000000003"/>
  </r>
  <r>
    <x v="9"/>
    <x v="2"/>
    <x v="4"/>
    <x v="6"/>
    <x v="13"/>
    <x v="1"/>
    <n v="43.220932639638448"/>
  </r>
  <r>
    <x v="9"/>
    <x v="2"/>
    <x v="4"/>
    <x v="6"/>
    <x v="12"/>
    <x v="1"/>
    <n v="27.877076255745333"/>
  </r>
  <r>
    <x v="9"/>
    <x v="2"/>
    <x v="4"/>
    <x v="7"/>
    <x v="6"/>
    <x v="1"/>
    <n v="21.575001896381703"/>
  </r>
  <r>
    <x v="9"/>
    <x v="2"/>
    <x v="4"/>
    <x v="7"/>
    <x v="7"/>
    <x v="1"/>
    <n v="7.5790000000000006"/>
  </r>
  <r>
    <x v="9"/>
    <x v="2"/>
    <x v="4"/>
    <x v="7"/>
    <x v="9"/>
    <x v="1"/>
    <n v="9.8000000000000004E-2"/>
  </r>
  <r>
    <x v="9"/>
    <x v="2"/>
    <x v="4"/>
    <x v="7"/>
    <x v="14"/>
    <x v="1"/>
    <n v="3.5999999999999997E-2"/>
  </r>
  <r>
    <x v="9"/>
    <x v="2"/>
    <x v="4"/>
    <x v="7"/>
    <x v="10"/>
    <x v="1"/>
    <n v="9.9019999999999992"/>
  </r>
  <r>
    <x v="9"/>
    <x v="2"/>
    <x v="4"/>
    <x v="7"/>
    <x v="13"/>
    <x v="1"/>
    <n v="11.813142857142857"/>
  </r>
  <r>
    <x v="9"/>
    <x v="2"/>
    <x v="4"/>
    <x v="7"/>
    <x v="12"/>
    <x v="1"/>
    <n v="1.9624999999999999"/>
  </r>
  <r>
    <x v="9"/>
    <x v="2"/>
    <x v="4"/>
    <x v="8"/>
    <x v="6"/>
    <x v="1"/>
    <n v="29.920359533813915"/>
  </r>
  <r>
    <x v="9"/>
    <x v="2"/>
    <x v="4"/>
    <x v="8"/>
    <x v="7"/>
    <x v="1"/>
    <n v="13.106999999999999"/>
  </r>
  <r>
    <x v="9"/>
    <x v="2"/>
    <x v="4"/>
    <x v="8"/>
    <x v="14"/>
    <x v="1"/>
    <n v="0.98700000000000032"/>
  </r>
  <r>
    <x v="9"/>
    <x v="2"/>
    <x v="4"/>
    <x v="8"/>
    <x v="10"/>
    <x v="1"/>
    <n v="11.200000000000001"/>
  </r>
  <r>
    <x v="9"/>
    <x v="2"/>
    <x v="4"/>
    <x v="8"/>
    <x v="13"/>
    <x v="1"/>
    <n v="26.410424645190361"/>
  </r>
  <r>
    <x v="9"/>
    <x v="2"/>
    <x v="4"/>
    <x v="8"/>
    <x v="12"/>
    <x v="1"/>
    <n v="10.389000000000001"/>
  </r>
  <r>
    <x v="9"/>
    <x v="2"/>
    <x v="4"/>
    <x v="9"/>
    <x v="6"/>
    <x v="1"/>
    <n v="46.387275096144883"/>
  </r>
  <r>
    <x v="9"/>
    <x v="2"/>
    <x v="4"/>
    <x v="9"/>
    <x v="7"/>
    <x v="1"/>
    <n v="9.7439999999999998"/>
  </r>
  <r>
    <x v="9"/>
    <x v="2"/>
    <x v="4"/>
    <x v="9"/>
    <x v="14"/>
    <x v="1"/>
    <n v="5.5E-2"/>
  </r>
  <r>
    <x v="9"/>
    <x v="2"/>
    <x v="4"/>
    <x v="9"/>
    <x v="10"/>
    <x v="1"/>
    <n v="6.0299999999999994"/>
  </r>
  <r>
    <x v="9"/>
    <x v="2"/>
    <x v="4"/>
    <x v="9"/>
    <x v="12"/>
    <x v="1"/>
    <n v="10.269"/>
  </r>
  <r>
    <x v="9"/>
    <x v="2"/>
    <x v="5"/>
    <x v="0"/>
    <x v="6"/>
    <x v="1"/>
    <n v="17.6264568"/>
  </r>
  <r>
    <x v="9"/>
    <x v="2"/>
    <x v="5"/>
    <x v="0"/>
    <x v="7"/>
    <x v="1"/>
    <n v="3.53"/>
  </r>
  <r>
    <x v="9"/>
    <x v="2"/>
    <x v="5"/>
    <x v="0"/>
    <x v="10"/>
    <x v="1"/>
    <n v="0.11"/>
  </r>
  <r>
    <x v="9"/>
    <x v="2"/>
    <x v="5"/>
    <x v="0"/>
    <x v="13"/>
    <x v="1"/>
    <n v="0.73099999999999998"/>
  </r>
  <r>
    <x v="9"/>
    <x v="2"/>
    <x v="5"/>
    <x v="0"/>
    <x v="12"/>
    <x v="1"/>
    <n v="0.84799999999999998"/>
  </r>
  <r>
    <x v="9"/>
    <x v="2"/>
    <x v="5"/>
    <x v="1"/>
    <x v="6"/>
    <x v="1"/>
    <n v="6.3824822270848571"/>
  </r>
  <r>
    <x v="9"/>
    <x v="2"/>
    <x v="5"/>
    <x v="1"/>
    <x v="7"/>
    <x v="1"/>
    <n v="4.2366000000000001"/>
  </r>
  <r>
    <x v="9"/>
    <x v="2"/>
    <x v="5"/>
    <x v="1"/>
    <x v="12"/>
    <x v="1"/>
    <n v="1.5620000000000001"/>
  </r>
  <r>
    <x v="9"/>
    <x v="2"/>
    <x v="5"/>
    <x v="2"/>
    <x v="6"/>
    <x v="1"/>
    <n v="11.804100000000002"/>
  </r>
  <r>
    <x v="9"/>
    <x v="2"/>
    <x v="5"/>
    <x v="2"/>
    <x v="7"/>
    <x v="1"/>
    <n v="1.6E-2"/>
  </r>
  <r>
    <x v="9"/>
    <x v="2"/>
    <x v="5"/>
    <x v="2"/>
    <x v="10"/>
    <x v="1"/>
    <n v="9.8210999999999995"/>
  </r>
  <r>
    <x v="9"/>
    <x v="2"/>
    <x v="5"/>
    <x v="2"/>
    <x v="13"/>
    <x v="1"/>
    <n v="7.0278900000000011"/>
  </r>
  <r>
    <x v="9"/>
    <x v="2"/>
    <x v="5"/>
    <x v="2"/>
    <x v="12"/>
    <x v="1"/>
    <n v="7.62"/>
  </r>
  <r>
    <x v="9"/>
    <x v="2"/>
    <x v="5"/>
    <x v="3"/>
    <x v="6"/>
    <x v="1"/>
    <n v="26.128999999999998"/>
  </r>
  <r>
    <x v="9"/>
    <x v="2"/>
    <x v="5"/>
    <x v="3"/>
    <x v="10"/>
    <x v="1"/>
    <n v="3.3600000000000003"/>
  </r>
  <r>
    <x v="9"/>
    <x v="2"/>
    <x v="5"/>
    <x v="3"/>
    <x v="13"/>
    <x v="1"/>
    <n v="11.102649999999999"/>
  </r>
  <r>
    <x v="9"/>
    <x v="2"/>
    <x v="5"/>
    <x v="3"/>
    <x v="12"/>
    <x v="1"/>
    <n v="26.79"/>
  </r>
  <r>
    <x v="9"/>
    <x v="2"/>
    <x v="5"/>
    <x v="4"/>
    <x v="6"/>
    <x v="1"/>
    <n v="50.99247939149042"/>
  </r>
  <r>
    <x v="9"/>
    <x v="2"/>
    <x v="5"/>
    <x v="4"/>
    <x v="10"/>
    <x v="1"/>
    <n v="8.5500000000000007"/>
  </r>
  <r>
    <x v="9"/>
    <x v="2"/>
    <x v="5"/>
    <x v="4"/>
    <x v="13"/>
    <x v="1"/>
    <n v="79.674239944697518"/>
  </r>
  <r>
    <x v="9"/>
    <x v="2"/>
    <x v="5"/>
    <x v="4"/>
    <x v="12"/>
    <x v="1"/>
    <n v="12.363999999999999"/>
  </r>
  <r>
    <x v="9"/>
    <x v="2"/>
    <x v="5"/>
    <x v="5"/>
    <x v="6"/>
    <x v="1"/>
    <n v="100.60784361302441"/>
  </r>
  <r>
    <x v="9"/>
    <x v="2"/>
    <x v="5"/>
    <x v="5"/>
    <x v="7"/>
    <x v="1"/>
    <n v="2.25"/>
  </r>
  <r>
    <x v="9"/>
    <x v="2"/>
    <x v="5"/>
    <x v="5"/>
    <x v="10"/>
    <x v="1"/>
    <n v="14.805999999999999"/>
  </r>
  <r>
    <x v="9"/>
    <x v="2"/>
    <x v="5"/>
    <x v="5"/>
    <x v="13"/>
    <x v="1"/>
    <n v="4.2469999999999999"/>
  </r>
  <r>
    <x v="9"/>
    <x v="2"/>
    <x v="5"/>
    <x v="5"/>
    <x v="12"/>
    <x v="1"/>
    <n v="5.9350000000000005"/>
  </r>
  <r>
    <x v="9"/>
    <x v="2"/>
    <x v="5"/>
    <x v="6"/>
    <x v="6"/>
    <x v="1"/>
    <n v="158.62369135323763"/>
  </r>
  <r>
    <x v="9"/>
    <x v="2"/>
    <x v="5"/>
    <x v="6"/>
    <x v="7"/>
    <x v="1"/>
    <n v="8.0745960212135565E-2"/>
  </r>
  <r>
    <x v="9"/>
    <x v="2"/>
    <x v="5"/>
    <x v="6"/>
    <x v="8"/>
    <x v="1"/>
    <n v="0.1"/>
  </r>
  <r>
    <x v="9"/>
    <x v="2"/>
    <x v="5"/>
    <x v="6"/>
    <x v="10"/>
    <x v="1"/>
    <n v="13"/>
  </r>
  <r>
    <x v="9"/>
    <x v="2"/>
    <x v="5"/>
    <x v="6"/>
    <x v="13"/>
    <x v="1"/>
    <n v="84.678266927958205"/>
  </r>
  <r>
    <x v="9"/>
    <x v="2"/>
    <x v="5"/>
    <x v="6"/>
    <x v="12"/>
    <x v="1"/>
    <n v="27.70665139607441"/>
  </r>
  <r>
    <x v="9"/>
    <x v="2"/>
    <x v="5"/>
    <x v="7"/>
    <x v="6"/>
    <x v="1"/>
    <n v="27.44225139845593"/>
  </r>
  <r>
    <x v="9"/>
    <x v="2"/>
    <x v="5"/>
    <x v="7"/>
    <x v="7"/>
    <x v="1"/>
    <n v="9.2170000000000005"/>
  </r>
  <r>
    <x v="9"/>
    <x v="2"/>
    <x v="5"/>
    <x v="7"/>
    <x v="14"/>
    <x v="1"/>
    <n v="0.156"/>
  </r>
  <r>
    <x v="9"/>
    <x v="2"/>
    <x v="5"/>
    <x v="7"/>
    <x v="10"/>
    <x v="1"/>
    <n v="7.556"/>
  </r>
  <r>
    <x v="9"/>
    <x v="2"/>
    <x v="5"/>
    <x v="7"/>
    <x v="13"/>
    <x v="1"/>
    <n v="11.385223603339146"/>
  </r>
  <r>
    <x v="9"/>
    <x v="2"/>
    <x v="5"/>
    <x v="7"/>
    <x v="12"/>
    <x v="1"/>
    <n v="8.5137984060319472"/>
  </r>
  <r>
    <x v="9"/>
    <x v="2"/>
    <x v="5"/>
    <x v="8"/>
    <x v="6"/>
    <x v="1"/>
    <n v="22.199000000000005"/>
  </r>
  <r>
    <x v="9"/>
    <x v="2"/>
    <x v="5"/>
    <x v="8"/>
    <x v="7"/>
    <x v="1"/>
    <n v="11.163"/>
  </r>
  <r>
    <x v="9"/>
    <x v="2"/>
    <x v="5"/>
    <x v="8"/>
    <x v="14"/>
    <x v="1"/>
    <n v="1.2370000000000001"/>
  </r>
  <r>
    <x v="9"/>
    <x v="2"/>
    <x v="5"/>
    <x v="8"/>
    <x v="10"/>
    <x v="1"/>
    <n v="11.990000000000002"/>
  </r>
  <r>
    <x v="9"/>
    <x v="2"/>
    <x v="5"/>
    <x v="8"/>
    <x v="13"/>
    <x v="1"/>
    <n v="4.87"/>
  </r>
  <r>
    <x v="9"/>
    <x v="2"/>
    <x v="5"/>
    <x v="8"/>
    <x v="12"/>
    <x v="1"/>
    <n v="6.133"/>
  </r>
  <r>
    <x v="9"/>
    <x v="2"/>
    <x v="5"/>
    <x v="9"/>
    <x v="6"/>
    <x v="1"/>
    <n v="53.144447843027393"/>
  </r>
  <r>
    <x v="9"/>
    <x v="2"/>
    <x v="5"/>
    <x v="9"/>
    <x v="7"/>
    <x v="1"/>
    <n v="9.1510000000000016"/>
  </r>
  <r>
    <x v="9"/>
    <x v="2"/>
    <x v="5"/>
    <x v="9"/>
    <x v="14"/>
    <x v="1"/>
    <n v="0.248"/>
  </r>
  <r>
    <x v="9"/>
    <x v="2"/>
    <x v="5"/>
    <x v="9"/>
    <x v="10"/>
    <x v="1"/>
    <n v="3.4"/>
  </r>
  <r>
    <x v="9"/>
    <x v="2"/>
    <x v="5"/>
    <x v="9"/>
    <x v="12"/>
    <x v="1"/>
    <n v="10.18669749693791"/>
  </r>
  <r>
    <x v="9"/>
    <x v="2"/>
    <x v="6"/>
    <x v="0"/>
    <x v="6"/>
    <x v="1"/>
    <n v="24.901953599999999"/>
  </r>
  <r>
    <x v="9"/>
    <x v="2"/>
    <x v="6"/>
    <x v="0"/>
    <x v="7"/>
    <x v="1"/>
    <n v="3.69"/>
  </r>
  <r>
    <x v="9"/>
    <x v="2"/>
    <x v="6"/>
    <x v="0"/>
    <x v="10"/>
    <x v="1"/>
    <n v="0.27"/>
  </r>
  <r>
    <x v="9"/>
    <x v="2"/>
    <x v="6"/>
    <x v="0"/>
    <x v="13"/>
    <x v="1"/>
    <n v="1.5210000000000001"/>
  </r>
  <r>
    <x v="9"/>
    <x v="2"/>
    <x v="6"/>
    <x v="0"/>
    <x v="12"/>
    <x v="1"/>
    <n v="1.06"/>
  </r>
  <r>
    <x v="9"/>
    <x v="2"/>
    <x v="6"/>
    <x v="1"/>
    <x v="6"/>
    <x v="1"/>
    <n v="13.556210193786381"/>
  </r>
  <r>
    <x v="9"/>
    <x v="2"/>
    <x v="6"/>
    <x v="1"/>
    <x v="7"/>
    <x v="1"/>
    <n v="4.3330000000000002"/>
  </r>
  <r>
    <x v="9"/>
    <x v="2"/>
    <x v="6"/>
    <x v="1"/>
    <x v="10"/>
    <x v="1"/>
    <n v="0.21779999999999999"/>
  </r>
  <r>
    <x v="9"/>
    <x v="2"/>
    <x v="6"/>
    <x v="1"/>
    <x v="12"/>
    <x v="1"/>
    <n v="1.6775000000000002"/>
  </r>
  <r>
    <x v="9"/>
    <x v="2"/>
    <x v="6"/>
    <x v="2"/>
    <x v="6"/>
    <x v="1"/>
    <n v="22.633600000000001"/>
  </r>
  <r>
    <x v="9"/>
    <x v="2"/>
    <x v="6"/>
    <x v="2"/>
    <x v="7"/>
    <x v="1"/>
    <n v="5.0999999999999997E-2"/>
  </r>
  <r>
    <x v="9"/>
    <x v="2"/>
    <x v="6"/>
    <x v="2"/>
    <x v="8"/>
    <x v="1"/>
    <n v="1.2999999999999999E-2"/>
  </r>
  <r>
    <x v="9"/>
    <x v="2"/>
    <x v="6"/>
    <x v="2"/>
    <x v="10"/>
    <x v="1"/>
    <n v="3.1406999999999998"/>
  </r>
  <r>
    <x v="9"/>
    <x v="2"/>
    <x v="6"/>
    <x v="2"/>
    <x v="13"/>
    <x v="1"/>
    <n v="3.8039999999999998"/>
  </r>
  <r>
    <x v="9"/>
    <x v="2"/>
    <x v="6"/>
    <x v="2"/>
    <x v="12"/>
    <x v="1"/>
    <n v="9.5969999999999995"/>
  </r>
  <r>
    <x v="9"/>
    <x v="2"/>
    <x v="6"/>
    <x v="3"/>
    <x v="6"/>
    <x v="1"/>
    <n v="34.311999999999998"/>
  </r>
  <r>
    <x v="9"/>
    <x v="2"/>
    <x v="6"/>
    <x v="3"/>
    <x v="10"/>
    <x v="1"/>
    <n v="26.35"/>
  </r>
  <r>
    <x v="9"/>
    <x v="2"/>
    <x v="6"/>
    <x v="3"/>
    <x v="13"/>
    <x v="1"/>
    <n v="83.62991000000001"/>
  </r>
  <r>
    <x v="9"/>
    <x v="2"/>
    <x v="6"/>
    <x v="3"/>
    <x v="12"/>
    <x v="1"/>
    <n v="28.928000000000001"/>
  </r>
  <r>
    <x v="9"/>
    <x v="2"/>
    <x v="6"/>
    <x v="4"/>
    <x v="6"/>
    <x v="1"/>
    <n v="70.008986098428082"/>
  </r>
  <r>
    <x v="9"/>
    <x v="2"/>
    <x v="6"/>
    <x v="4"/>
    <x v="7"/>
    <x v="1"/>
    <n v="0.65"/>
  </r>
  <r>
    <x v="9"/>
    <x v="2"/>
    <x v="6"/>
    <x v="4"/>
    <x v="10"/>
    <x v="1"/>
    <n v="9.1199999999999992"/>
  </r>
  <r>
    <x v="9"/>
    <x v="2"/>
    <x v="6"/>
    <x v="4"/>
    <x v="13"/>
    <x v="1"/>
    <n v="59.526544880441634"/>
  </r>
  <r>
    <x v="9"/>
    <x v="2"/>
    <x v="6"/>
    <x v="4"/>
    <x v="12"/>
    <x v="1"/>
    <n v="5.2069999999999999"/>
  </r>
  <r>
    <x v="9"/>
    <x v="2"/>
    <x v="6"/>
    <x v="5"/>
    <x v="6"/>
    <x v="1"/>
    <n v="131.9536052659866"/>
  </r>
  <r>
    <x v="9"/>
    <x v="2"/>
    <x v="6"/>
    <x v="5"/>
    <x v="7"/>
    <x v="1"/>
    <n v="2.9009999999999998"/>
  </r>
  <r>
    <x v="9"/>
    <x v="2"/>
    <x v="6"/>
    <x v="5"/>
    <x v="8"/>
    <x v="1"/>
    <n v="0.126"/>
  </r>
  <r>
    <x v="9"/>
    <x v="2"/>
    <x v="6"/>
    <x v="5"/>
    <x v="10"/>
    <x v="1"/>
    <n v="13.3"/>
  </r>
  <r>
    <x v="9"/>
    <x v="2"/>
    <x v="6"/>
    <x v="5"/>
    <x v="13"/>
    <x v="1"/>
    <n v="7.3979999999999997"/>
  </r>
  <r>
    <x v="9"/>
    <x v="2"/>
    <x v="6"/>
    <x v="5"/>
    <x v="12"/>
    <x v="1"/>
    <n v="5.4960000000000004"/>
  </r>
  <r>
    <x v="9"/>
    <x v="2"/>
    <x v="6"/>
    <x v="6"/>
    <x v="6"/>
    <x v="1"/>
    <n v="132.49670694864051"/>
  </r>
  <r>
    <x v="9"/>
    <x v="2"/>
    <x v="6"/>
    <x v="6"/>
    <x v="7"/>
    <x v="1"/>
    <n v="5.2197203064089648E-2"/>
  </r>
  <r>
    <x v="9"/>
    <x v="2"/>
    <x v="6"/>
    <x v="6"/>
    <x v="8"/>
    <x v="1"/>
    <n v="0.55200000000000005"/>
  </r>
  <r>
    <x v="9"/>
    <x v="2"/>
    <x v="6"/>
    <x v="6"/>
    <x v="10"/>
    <x v="1"/>
    <n v="9.5"/>
  </r>
  <r>
    <x v="9"/>
    <x v="2"/>
    <x v="6"/>
    <x v="6"/>
    <x v="13"/>
    <x v="1"/>
    <n v="74.745903447786546"/>
  </r>
  <r>
    <x v="9"/>
    <x v="2"/>
    <x v="6"/>
    <x v="6"/>
    <x v="12"/>
    <x v="1"/>
    <n v="28.466269398652745"/>
  </r>
  <r>
    <x v="9"/>
    <x v="2"/>
    <x v="6"/>
    <x v="7"/>
    <x v="6"/>
    <x v="1"/>
    <n v="15.032999999999999"/>
  </r>
  <r>
    <x v="9"/>
    <x v="2"/>
    <x v="6"/>
    <x v="7"/>
    <x v="7"/>
    <x v="1"/>
    <n v="13.202999999999999"/>
  </r>
  <r>
    <x v="9"/>
    <x v="2"/>
    <x v="6"/>
    <x v="7"/>
    <x v="14"/>
    <x v="1"/>
    <n v="9.1999999999999998E-2"/>
  </r>
  <r>
    <x v="9"/>
    <x v="2"/>
    <x v="6"/>
    <x v="7"/>
    <x v="10"/>
    <x v="1"/>
    <n v="11.688000000000002"/>
  </r>
  <r>
    <x v="9"/>
    <x v="2"/>
    <x v="6"/>
    <x v="7"/>
    <x v="13"/>
    <x v="1"/>
    <n v="62.158928849628033"/>
  </r>
  <r>
    <x v="9"/>
    <x v="2"/>
    <x v="6"/>
    <x v="7"/>
    <x v="12"/>
    <x v="1"/>
    <n v="25.746564601861248"/>
  </r>
  <r>
    <x v="9"/>
    <x v="2"/>
    <x v="6"/>
    <x v="8"/>
    <x v="6"/>
    <x v="1"/>
    <n v="40.703532356953332"/>
  </r>
  <r>
    <x v="9"/>
    <x v="2"/>
    <x v="6"/>
    <x v="8"/>
    <x v="7"/>
    <x v="1"/>
    <n v="11.055999999999999"/>
  </r>
  <r>
    <x v="9"/>
    <x v="2"/>
    <x v="6"/>
    <x v="8"/>
    <x v="14"/>
    <x v="1"/>
    <n v="1.4500000000000002"/>
  </r>
  <r>
    <x v="9"/>
    <x v="2"/>
    <x v="6"/>
    <x v="8"/>
    <x v="10"/>
    <x v="1"/>
    <n v="12.370000000000001"/>
  </r>
  <r>
    <x v="9"/>
    <x v="2"/>
    <x v="6"/>
    <x v="8"/>
    <x v="13"/>
    <x v="1"/>
    <n v="9.3039326690821245"/>
  </r>
  <r>
    <x v="9"/>
    <x v="2"/>
    <x v="6"/>
    <x v="8"/>
    <x v="12"/>
    <x v="1"/>
    <n v="6.1129999999999995"/>
  </r>
  <r>
    <x v="9"/>
    <x v="2"/>
    <x v="6"/>
    <x v="9"/>
    <x v="6"/>
    <x v="1"/>
    <n v="59.304005538418863"/>
  </r>
  <r>
    <x v="9"/>
    <x v="2"/>
    <x v="6"/>
    <x v="9"/>
    <x v="7"/>
    <x v="1"/>
    <n v="8.5790000000000006"/>
  </r>
  <r>
    <x v="9"/>
    <x v="2"/>
    <x v="6"/>
    <x v="9"/>
    <x v="14"/>
    <x v="1"/>
    <n v="0.26800000000000002"/>
  </r>
  <r>
    <x v="9"/>
    <x v="2"/>
    <x v="6"/>
    <x v="9"/>
    <x v="10"/>
    <x v="1"/>
    <n v="2.8140000000000001"/>
  </r>
  <r>
    <x v="9"/>
    <x v="2"/>
    <x v="6"/>
    <x v="9"/>
    <x v="12"/>
    <x v="1"/>
    <n v="9.078282360901472"/>
  </r>
  <r>
    <x v="9"/>
    <x v="2"/>
    <x v="7"/>
    <x v="0"/>
    <x v="6"/>
    <x v="1"/>
    <n v="42.631920000000001"/>
  </r>
  <r>
    <x v="9"/>
    <x v="2"/>
    <x v="7"/>
    <x v="0"/>
    <x v="7"/>
    <x v="1"/>
    <n v="1.56"/>
  </r>
  <r>
    <x v="9"/>
    <x v="2"/>
    <x v="7"/>
    <x v="0"/>
    <x v="13"/>
    <x v="1"/>
    <n v="6.8896000000000006"/>
  </r>
  <r>
    <x v="9"/>
    <x v="2"/>
    <x v="7"/>
    <x v="0"/>
    <x v="12"/>
    <x v="1"/>
    <n v="2.9590000000000001"/>
  </r>
  <r>
    <x v="9"/>
    <x v="2"/>
    <x v="7"/>
    <x v="1"/>
    <x v="6"/>
    <x v="1"/>
    <n v="22.557505753761792"/>
  </r>
  <r>
    <x v="9"/>
    <x v="2"/>
    <x v="7"/>
    <x v="1"/>
    <x v="10"/>
    <x v="1"/>
    <n v="0.78100000000000014"/>
  </r>
  <r>
    <x v="9"/>
    <x v="2"/>
    <x v="7"/>
    <x v="1"/>
    <x v="12"/>
    <x v="1"/>
    <n v="0.89210000000000012"/>
  </r>
  <r>
    <x v="9"/>
    <x v="2"/>
    <x v="7"/>
    <x v="2"/>
    <x v="6"/>
    <x v="1"/>
    <n v="15.915900000000004"/>
  </r>
  <r>
    <x v="9"/>
    <x v="2"/>
    <x v="7"/>
    <x v="2"/>
    <x v="7"/>
    <x v="1"/>
    <n v="9.5000000000000001E-2"/>
  </r>
  <r>
    <x v="9"/>
    <x v="2"/>
    <x v="7"/>
    <x v="2"/>
    <x v="8"/>
    <x v="1"/>
    <n v="3.0000000000000001E-3"/>
  </r>
  <r>
    <x v="9"/>
    <x v="2"/>
    <x v="7"/>
    <x v="2"/>
    <x v="10"/>
    <x v="1"/>
    <n v="11.8978"/>
  </r>
  <r>
    <x v="9"/>
    <x v="2"/>
    <x v="7"/>
    <x v="2"/>
    <x v="13"/>
    <x v="1"/>
    <n v="67.971139999999991"/>
  </r>
  <r>
    <x v="9"/>
    <x v="2"/>
    <x v="7"/>
    <x v="2"/>
    <x v="12"/>
    <x v="1"/>
    <n v="9.8629999999999995"/>
  </r>
  <r>
    <x v="9"/>
    <x v="2"/>
    <x v="7"/>
    <x v="3"/>
    <x v="6"/>
    <x v="1"/>
    <n v="63.828000000000003"/>
  </r>
  <r>
    <x v="9"/>
    <x v="2"/>
    <x v="7"/>
    <x v="3"/>
    <x v="10"/>
    <x v="1"/>
    <n v="2.8"/>
  </r>
  <r>
    <x v="9"/>
    <x v="2"/>
    <x v="7"/>
    <x v="3"/>
    <x v="13"/>
    <x v="1"/>
    <n v="52.681979999999996"/>
  </r>
  <r>
    <x v="9"/>
    <x v="2"/>
    <x v="7"/>
    <x v="3"/>
    <x v="12"/>
    <x v="1"/>
    <n v="7.0100000000000007"/>
  </r>
  <r>
    <x v="9"/>
    <x v="2"/>
    <x v="7"/>
    <x v="4"/>
    <x v="6"/>
    <x v="1"/>
    <n v="57.24089288005235"/>
  </r>
  <r>
    <x v="9"/>
    <x v="2"/>
    <x v="7"/>
    <x v="4"/>
    <x v="10"/>
    <x v="1"/>
    <n v="8.6399999999999988"/>
  </r>
  <r>
    <x v="9"/>
    <x v="2"/>
    <x v="7"/>
    <x v="4"/>
    <x v="13"/>
    <x v="1"/>
    <n v="86.146583193229631"/>
  </r>
  <r>
    <x v="9"/>
    <x v="2"/>
    <x v="7"/>
    <x v="4"/>
    <x v="12"/>
    <x v="1"/>
    <n v="2.4279999999999999"/>
  </r>
  <r>
    <x v="9"/>
    <x v="2"/>
    <x v="7"/>
    <x v="5"/>
    <x v="6"/>
    <x v="1"/>
    <n v="227.76417591115722"/>
  </r>
  <r>
    <x v="9"/>
    <x v="2"/>
    <x v="7"/>
    <x v="5"/>
    <x v="7"/>
    <x v="1"/>
    <n v="1E-3"/>
  </r>
  <r>
    <x v="9"/>
    <x v="2"/>
    <x v="7"/>
    <x v="5"/>
    <x v="8"/>
    <x v="1"/>
    <n v="5.2999999999999999E-2"/>
  </r>
  <r>
    <x v="9"/>
    <x v="2"/>
    <x v="7"/>
    <x v="5"/>
    <x v="10"/>
    <x v="1"/>
    <n v="13.75"/>
  </r>
  <r>
    <x v="9"/>
    <x v="2"/>
    <x v="7"/>
    <x v="5"/>
    <x v="13"/>
    <x v="1"/>
    <n v="16.503"/>
  </r>
  <r>
    <x v="9"/>
    <x v="2"/>
    <x v="7"/>
    <x v="5"/>
    <x v="12"/>
    <x v="1"/>
    <n v="8.6109999999999989"/>
  </r>
  <r>
    <x v="9"/>
    <x v="2"/>
    <x v="7"/>
    <x v="6"/>
    <x v="6"/>
    <x v="1"/>
    <n v="95.604581805062836"/>
  </r>
  <r>
    <x v="9"/>
    <x v="2"/>
    <x v="7"/>
    <x v="6"/>
    <x v="7"/>
    <x v="1"/>
    <n v="5.1000000000000004E-2"/>
  </r>
  <r>
    <x v="9"/>
    <x v="2"/>
    <x v="7"/>
    <x v="6"/>
    <x v="8"/>
    <x v="1"/>
    <n v="0.58899999999999997"/>
  </r>
  <r>
    <x v="9"/>
    <x v="2"/>
    <x v="7"/>
    <x v="6"/>
    <x v="10"/>
    <x v="1"/>
    <n v="14.468251808619446"/>
  </r>
  <r>
    <x v="9"/>
    <x v="2"/>
    <x v="7"/>
    <x v="6"/>
    <x v="13"/>
    <x v="1"/>
    <n v="78.753000000000014"/>
  </r>
  <r>
    <x v="9"/>
    <x v="2"/>
    <x v="7"/>
    <x v="6"/>
    <x v="12"/>
    <x v="1"/>
    <n v="60.082696403959403"/>
  </r>
  <r>
    <x v="9"/>
    <x v="2"/>
    <x v="7"/>
    <x v="7"/>
    <x v="6"/>
    <x v="1"/>
    <n v="87.688248810349648"/>
  </r>
  <r>
    <x v="9"/>
    <x v="2"/>
    <x v="7"/>
    <x v="7"/>
    <x v="7"/>
    <x v="1"/>
    <n v="6.8940000000000001"/>
  </r>
  <r>
    <x v="9"/>
    <x v="2"/>
    <x v="7"/>
    <x v="7"/>
    <x v="9"/>
    <x v="1"/>
    <n v="7.1999999999999995E-2"/>
  </r>
  <r>
    <x v="9"/>
    <x v="2"/>
    <x v="7"/>
    <x v="7"/>
    <x v="14"/>
    <x v="1"/>
    <n v="0.29499999999999998"/>
  </r>
  <r>
    <x v="9"/>
    <x v="2"/>
    <x v="7"/>
    <x v="7"/>
    <x v="10"/>
    <x v="1"/>
    <n v="11.475"/>
  </r>
  <r>
    <x v="9"/>
    <x v="2"/>
    <x v="7"/>
    <x v="7"/>
    <x v="13"/>
    <x v="1"/>
    <n v="41.069192865478811"/>
  </r>
  <r>
    <x v="9"/>
    <x v="2"/>
    <x v="7"/>
    <x v="7"/>
    <x v="12"/>
    <x v="1"/>
    <n v="20.289929555895867"/>
  </r>
  <r>
    <x v="9"/>
    <x v="2"/>
    <x v="7"/>
    <x v="8"/>
    <x v="6"/>
    <x v="1"/>
    <n v="29.971245973681029"/>
  </r>
  <r>
    <x v="9"/>
    <x v="2"/>
    <x v="7"/>
    <x v="8"/>
    <x v="7"/>
    <x v="1"/>
    <n v="6.081999999999999"/>
  </r>
  <r>
    <x v="9"/>
    <x v="2"/>
    <x v="7"/>
    <x v="8"/>
    <x v="14"/>
    <x v="1"/>
    <n v="1.1330000000000002"/>
  </r>
  <r>
    <x v="9"/>
    <x v="2"/>
    <x v="7"/>
    <x v="8"/>
    <x v="10"/>
    <x v="1"/>
    <n v="4.17"/>
  </r>
  <r>
    <x v="9"/>
    <x v="2"/>
    <x v="7"/>
    <x v="8"/>
    <x v="13"/>
    <x v="1"/>
    <n v="4.7309999999999999"/>
  </r>
  <r>
    <x v="9"/>
    <x v="2"/>
    <x v="7"/>
    <x v="8"/>
    <x v="12"/>
    <x v="1"/>
    <n v="4.9169999999999998"/>
  </r>
  <r>
    <x v="9"/>
    <x v="2"/>
    <x v="7"/>
    <x v="9"/>
    <x v="6"/>
    <x v="1"/>
    <n v="77.591545705927118"/>
  </r>
  <r>
    <x v="9"/>
    <x v="2"/>
    <x v="7"/>
    <x v="9"/>
    <x v="7"/>
    <x v="1"/>
    <n v="5.069"/>
  </r>
  <r>
    <x v="9"/>
    <x v="2"/>
    <x v="7"/>
    <x v="9"/>
    <x v="14"/>
    <x v="1"/>
    <n v="0.28799999999999998"/>
  </r>
  <r>
    <x v="9"/>
    <x v="2"/>
    <x v="7"/>
    <x v="9"/>
    <x v="10"/>
    <x v="1"/>
    <n v="3.0820000000000003"/>
  </r>
  <r>
    <x v="9"/>
    <x v="2"/>
    <x v="7"/>
    <x v="9"/>
    <x v="12"/>
    <x v="1"/>
    <n v="3.6938008593981086"/>
  </r>
  <r>
    <x v="9"/>
    <x v="2"/>
    <x v="8"/>
    <x v="0"/>
    <x v="6"/>
    <x v="1"/>
    <n v="31.728323999999997"/>
  </r>
  <r>
    <x v="9"/>
    <x v="2"/>
    <x v="8"/>
    <x v="0"/>
    <x v="10"/>
    <x v="1"/>
    <n v="0.08"/>
  </r>
  <r>
    <x v="9"/>
    <x v="2"/>
    <x v="8"/>
    <x v="0"/>
    <x v="13"/>
    <x v="1"/>
    <n v="4.3581500000000002"/>
  </r>
  <r>
    <x v="9"/>
    <x v="2"/>
    <x v="8"/>
    <x v="0"/>
    <x v="12"/>
    <x v="1"/>
    <n v="5.8"/>
  </r>
  <r>
    <x v="9"/>
    <x v="2"/>
    <x v="8"/>
    <x v="1"/>
    <x v="6"/>
    <x v="1"/>
    <n v="54.900550632428775"/>
  </r>
  <r>
    <x v="9"/>
    <x v="2"/>
    <x v="8"/>
    <x v="1"/>
    <x v="10"/>
    <x v="1"/>
    <n v="0.21780000000000002"/>
  </r>
  <r>
    <x v="9"/>
    <x v="2"/>
    <x v="8"/>
    <x v="1"/>
    <x v="12"/>
    <x v="1"/>
    <n v="0.52470000000000006"/>
  </r>
  <r>
    <x v="9"/>
    <x v="2"/>
    <x v="8"/>
    <x v="2"/>
    <x v="6"/>
    <x v="1"/>
    <n v="33.088000000000001"/>
  </r>
  <r>
    <x v="9"/>
    <x v="2"/>
    <x v="8"/>
    <x v="2"/>
    <x v="7"/>
    <x v="1"/>
    <n v="0.22"/>
  </r>
  <r>
    <x v="9"/>
    <x v="2"/>
    <x v="8"/>
    <x v="2"/>
    <x v="8"/>
    <x v="1"/>
    <n v="1.7000000000000001E-2"/>
  </r>
  <r>
    <x v="9"/>
    <x v="2"/>
    <x v="8"/>
    <x v="2"/>
    <x v="10"/>
    <x v="1"/>
    <n v="1.9570000000000001"/>
  </r>
  <r>
    <x v="9"/>
    <x v="2"/>
    <x v="8"/>
    <x v="2"/>
    <x v="13"/>
    <x v="1"/>
    <n v="37.504269999999998"/>
  </r>
  <r>
    <x v="9"/>
    <x v="2"/>
    <x v="8"/>
    <x v="2"/>
    <x v="12"/>
    <x v="1"/>
    <n v="10.154"/>
  </r>
  <r>
    <x v="9"/>
    <x v="2"/>
    <x v="8"/>
    <x v="3"/>
    <x v="6"/>
    <x v="1"/>
    <n v="51.377000000000002"/>
  </r>
  <r>
    <x v="9"/>
    <x v="2"/>
    <x v="8"/>
    <x v="3"/>
    <x v="10"/>
    <x v="1"/>
    <n v="14.15"/>
  </r>
  <r>
    <x v="9"/>
    <x v="2"/>
    <x v="8"/>
    <x v="3"/>
    <x v="13"/>
    <x v="1"/>
    <n v="7.1630000000000003"/>
  </r>
  <r>
    <x v="9"/>
    <x v="2"/>
    <x v="8"/>
    <x v="3"/>
    <x v="12"/>
    <x v="1"/>
    <n v="5.9529999999999994"/>
  </r>
  <r>
    <x v="9"/>
    <x v="2"/>
    <x v="8"/>
    <x v="4"/>
    <x v="6"/>
    <x v="1"/>
    <n v="53.716289731731806"/>
  </r>
  <r>
    <x v="9"/>
    <x v="2"/>
    <x v="8"/>
    <x v="4"/>
    <x v="10"/>
    <x v="1"/>
    <n v="6.27"/>
  </r>
  <r>
    <x v="9"/>
    <x v="2"/>
    <x v="8"/>
    <x v="4"/>
    <x v="13"/>
    <x v="1"/>
    <n v="127.93714879821515"/>
  </r>
  <r>
    <x v="9"/>
    <x v="2"/>
    <x v="8"/>
    <x v="4"/>
    <x v="12"/>
    <x v="1"/>
    <n v="2.8299999999999996"/>
  </r>
  <r>
    <x v="9"/>
    <x v="2"/>
    <x v="8"/>
    <x v="5"/>
    <x v="6"/>
    <x v="1"/>
    <n v="317.17116706508295"/>
  </r>
  <r>
    <x v="9"/>
    <x v="2"/>
    <x v="8"/>
    <x v="5"/>
    <x v="7"/>
    <x v="1"/>
    <n v="6.0000000000000001E-3"/>
  </r>
  <r>
    <x v="9"/>
    <x v="2"/>
    <x v="8"/>
    <x v="5"/>
    <x v="8"/>
    <x v="1"/>
    <n v="0.03"/>
  </r>
  <r>
    <x v="9"/>
    <x v="2"/>
    <x v="8"/>
    <x v="5"/>
    <x v="13"/>
    <x v="1"/>
    <n v="4.3569999999999993"/>
  </r>
  <r>
    <x v="9"/>
    <x v="2"/>
    <x v="8"/>
    <x v="5"/>
    <x v="12"/>
    <x v="1"/>
    <n v="1.6070000000000002"/>
  </r>
  <r>
    <x v="9"/>
    <x v="2"/>
    <x v="8"/>
    <x v="6"/>
    <x v="6"/>
    <x v="1"/>
    <n v="110.38717989373143"/>
  </r>
  <r>
    <x v="9"/>
    <x v="2"/>
    <x v="8"/>
    <x v="6"/>
    <x v="7"/>
    <x v="1"/>
    <n v="3.5999999999999997E-2"/>
  </r>
  <r>
    <x v="9"/>
    <x v="2"/>
    <x v="8"/>
    <x v="6"/>
    <x v="8"/>
    <x v="1"/>
    <n v="0.34499999999999997"/>
  </r>
  <r>
    <x v="9"/>
    <x v="2"/>
    <x v="8"/>
    <x v="6"/>
    <x v="10"/>
    <x v="1"/>
    <n v="2.98"/>
  </r>
  <r>
    <x v="9"/>
    <x v="2"/>
    <x v="8"/>
    <x v="6"/>
    <x v="13"/>
    <x v="1"/>
    <n v="56.112511698440194"/>
  </r>
  <r>
    <x v="9"/>
    <x v="2"/>
    <x v="8"/>
    <x v="6"/>
    <x v="12"/>
    <x v="1"/>
    <n v="46.678512539512241"/>
  </r>
  <r>
    <x v="9"/>
    <x v="2"/>
    <x v="8"/>
    <x v="7"/>
    <x v="6"/>
    <x v="1"/>
    <n v="91.020911160053046"/>
  </r>
  <r>
    <x v="9"/>
    <x v="2"/>
    <x v="8"/>
    <x v="7"/>
    <x v="7"/>
    <x v="1"/>
    <n v="0.01"/>
  </r>
  <r>
    <x v="9"/>
    <x v="2"/>
    <x v="8"/>
    <x v="7"/>
    <x v="9"/>
    <x v="1"/>
    <n v="7.3999999999999996E-2"/>
  </r>
  <r>
    <x v="9"/>
    <x v="2"/>
    <x v="8"/>
    <x v="7"/>
    <x v="14"/>
    <x v="1"/>
    <n v="0.59"/>
  </r>
  <r>
    <x v="9"/>
    <x v="2"/>
    <x v="8"/>
    <x v="7"/>
    <x v="10"/>
    <x v="1"/>
    <n v="10.17"/>
  </r>
  <r>
    <x v="9"/>
    <x v="2"/>
    <x v="8"/>
    <x v="7"/>
    <x v="13"/>
    <x v="1"/>
    <n v="61.718078539960473"/>
  </r>
  <r>
    <x v="9"/>
    <x v="2"/>
    <x v="8"/>
    <x v="7"/>
    <x v="12"/>
    <x v="1"/>
    <n v="11.636454261954261"/>
  </r>
  <r>
    <x v="9"/>
    <x v="2"/>
    <x v="8"/>
    <x v="8"/>
    <x v="6"/>
    <x v="1"/>
    <n v="96.023093804728546"/>
  </r>
  <r>
    <x v="9"/>
    <x v="2"/>
    <x v="8"/>
    <x v="8"/>
    <x v="7"/>
    <x v="1"/>
    <n v="9.8000000000000004E-2"/>
  </r>
  <r>
    <x v="9"/>
    <x v="2"/>
    <x v="8"/>
    <x v="8"/>
    <x v="14"/>
    <x v="1"/>
    <n v="1.196"/>
  </r>
  <r>
    <x v="9"/>
    <x v="2"/>
    <x v="8"/>
    <x v="8"/>
    <x v="10"/>
    <x v="1"/>
    <n v="6.05"/>
  </r>
  <r>
    <x v="9"/>
    <x v="2"/>
    <x v="8"/>
    <x v="8"/>
    <x v="13"/>
    <x v="1"/>
    <n v="9.84"/>
  </r>
  <r>
    <x v="9"/>
    <x v="2"/>
    <x v="8"/>
    <x v="8"/>
    <x v="12"/>
    <x v="1"/>
    <n v="5.9670000000000005"/>
  </r>
  <r>
    <x v="9"/>
    <x v="2"/>
    <x v="8"/>
    <x v="9"/>
    <x v="6"/>
    <x v="1"/>
    <n v="146.62651138939214"/>
  </r>
  <r>
    <x v="9"/>
    <x v="2"/>
    <x v="8"/>
    <x v="9"/>
    <x v="7"/>
    <x v="1"/>
    <n v="0.14899999999999999"/>
  </r>
  <r>
    <x v="9"/>
    <x v="2"/>
    <x v="8"/>
    <x v="9"/>
    <x v="14"/>
    <x v="1"/>
    <n v="0.30599999999999999"/>
  </r>
  <r>
    <x v="9"/>
    <x v="2"/>
    <x v="8"/>
    <x v="9"/>
    <x v="10"/>
    <x v="1"/>
    <n v="6.5959999999999992"/>
  </r>
  <r>
    <x v="9"/>
    <x v="2"/>
    <x v="8"/>
    <x v="9"/>
    <x v="12"/>
    <x v="1"/>
    <n v="5.2750000000000004"/>
  </r>
  <r>
    <x v="9"/>
    <x v="2"/>
    <x v="9"/>
    <x v="0"/>
    <x v="6"/>
    <x v="1"/>
    <n v="72.070751999999999"/>
  </r>
  <r>
    <x v="9"/>
    <x v="2"/>
    <x v="9"/>
    <x v="0"/>
    <x v="7"/>
    <x v="1"/>
    <n v="1.69"/>
  </r>
  <r>
    <x v="9"/>
    <x v="2"/>
    <x v="9"/>
    <x v="0"/>
    <x v="10"/>
    <x v="1"/>
    <n v="7.0000000000000007E-2"/>
  </r>
  <r>
    <x v="9"/>
    <x v="2"/>
    <x v="9"/>
    <x v="0"/>
    <x v="13"/>
    <x v="1"/>
    <n v="9.1041500000000006"/>
  </r>
  <r>
    <x v="9"/>
    <x v="2"/>
    <x v="9"/>
    <x v="0"/>
    <x v="12"/>
    <x v="1"/>
    <n v="1.44"/>
  </r>
  <r>
    <x v="9"/>
    <x v="2"/>
    <x v="9"/>
    <x v="1"/>
    <x v="6"/>
    <x v="1"/>
    <n v="105.34946870767796"/>
  </r>
  <r>
    <x v="9"/>
    <x v="2"/>
    <x v="9"/>
    <x v="1"/>
    <x v="10"/>
    <x v="1"/>
    <n v="10.648"/>
  </r>
  <r>
    <x v="9"/>
    <x v="2"/>
    <x v="9"/>
    <x v="1"/>
    <x v="12"/>
    <x v="1"/>
    <n v="1.9448000000000001"/>
  </r>
  <r>
    <x v="9"/>
    <x v="2"/>
    <x v="9"/>
    <x v="2"/>
    <x v="6"/>
    <x v="1"/>
    <n v="61.625300000000003"/>
  </r>
  <r>
    <x v="9"/>
    <x v="2"/>
    <x v="9"/>
    <x v="2"/>
    <x v="7"/>
    <x v="1"/>
    <n v="0.27400000000000002"/>
  </r>
  <r>
    <x v="9"/>
    <x v="2"/>
    <x v="9"/>
    <x v="2"/>
    <x v="13"/>
    <x v="1"/>
    <n v="49.724620000000002"/>
  </r>
  <r>
    <x v="9"/>
    <x v="2"/>
    <x v="9"/>
    <x v="2"/>
    <x v="12"/>
    <x v="1"/>
    <n v="11.074"/>
  </r>
  <r>
    <x v="9"/>
    <x v="2"/>
    <x v="9"/>
    <x v="3"/>
    <x v="6"/>
    <x v="1"/>
    <n v="48.643999999999998"/>
  </r>
  <r>
    <x v="9"/>
    <x v="2"/>
    <x v="9"/>
    <x v="3"/>
    <x v="10"/>
    <x v="1"/>
    <n v="8.6150000000000002"/>
  </r>
  <r>
    <x v="9"/>
    <x v="2"/>
    <x v="9"/>
    <x v="3"/>
    <x v="13"/>
    <x v="1"/>
    <n v="19.147829999999999"/>
  </r>
  <r>
    <x v="9"/>
    <x v="2"/>
    <x v="9"/>
    <x v="3"/>
    <x v="12"/>
    <x v="1"/>
    <n v="2.9510000000000005"/>
  </r>
  <r>
    <x v="9"/>
    <x v="2"/>
    <x v="9"/>
    <x v="4"/>
    <x v="6"/>
    <x v="1"/>
    <n v="65.289696695827047"/>
  </r>
  <r>
    <x v="9"/>
    <x v="2"/>
    <x v="9"/>
    <x v="4"/>
    <x v="7"/>
    <x v="1"/>
    <n v="2.6520000000000001"/>
  </r>
  <r>
    <x v="9"/>
    <x v="2"/>
    <x v="9"/>
    <x v="4"/>
    <x v="10"/>
    <x v="1"/>
    <n v="8.5"/>
  </r>
  <r>
    <x v="9"/>
    <x v="2"/>
    <x v="9"/>
    <x v="4"/>
    <x v="13"/>
    <x v="1"/>
    <n v="82.96593130629681"/>
  </r>
  <r>
    <x v="9"/>
    <x v="2"/>
    <x v="9"/>
    <x v="4"/>
    <x v="12"/>
    <x v="1"/>
    <n v="2.214"/>
  </r>
  <r>
    <x v="9"/>
    <x v="2"/>
    <x v="9"/>
    <x v="5"/>
    <x v="6"/>
    <x v="1"/>
    <n v="477.83510813077385"/>
  </r>
  <r>
    <x v="9"/>
    <x v="2"/>
    <x v="9"/>
    <x v="5"/>
    <x v="7"/>
    <x v="1"/>
    <n v="2.1819999999999999"/>
  </r>
  <r>
    <x v="9"/>
    <x v="2"/>
    <x v="9"/>
    <x v="5"/>
    <x v="8"/>
    <x v="1"/>
    <n v="6.0000000000000001E-3"/>
  </r>
  <r>
    <x v="9"/>
    <x v="2"/>
    <x v="9"/>
    <x v="5"/>
    <x v="10"/>
    <x v="1"/>
    <n v="10.192"/>
  </r>
  <r>
    <x v="9"/>
    <x v="2"/>
    <x v="9"/>
    <x v="5"/>
    <x v="13"/>
    <x v="1"/>
    <n v="8.2710000000000008"/>
  </r>
  <r>
    <x v="9"/>
    <x v="2"/>
    <x v="9"/>
    <x v="5"/>
    <x v="12"/>
    <x v="1"/>
    <n v="6.923"/>
  </r>
  <r>
    <x v="9"/>
    <x v="2"/>
    <x v="9"/>
    <x v="6"/>
    <x v="6"/>
    <x v="1"/>
    <n v="161.05732421151737"/>
  </r>
  <r>
    <x v="9"/>
    <x v="2"/>
    <x v="9"/>
    <x v="6"/>
    <x v="7"/>
    <x v="1"/>
    <n v="0.52971232755178999"/>
  </r>
  <r>
    <x v="9"/>
    <x v="2"/>
    <x v="9"/>
    <x v="6"/>
    <x v="8"/>
    <x v="1"/>
    <n v="1.1870000000000001"/>
  </r>
  <r>
    <x v="9"/>
    <x v="2"/>
    <x v="9"/>
    <x v="6"/>
    <x v="10"/>
    <x v="1"/>
    <n v="6.39"/>
  </r>
  <r>
    <x v="9"/>
    <x v="2"/>
    <x v="9"/>
    <x v="6"/>
    <x v="13"/>
    <x v="1"/>
    <n v="33.81532838574654"/>
  </r>
  <r>
    <x v="9"/>
    <x v="2"/>
    <x v="9"/>
    <x v="6"/>
    <x v="12"/>
    <x v="1"/>
    <n v="49.899871697010063"/>
  </r>
  <r>
    <x v="9"/>
    <x v="2"/>
    <x v="9"/>
    <x v="7"/>
    <x v="6"/>
    <x v="1"/>
    <n v="81.967424734283597"/>
  </r>
  <r>
    <x v="9"/>
    <x v="2"/>
    <x v="9"/>
    <x v="7"/>
    <x v="7"/>
    <x v="1"/>
    <n v="11.356"/>
  </r>
  <r>
    <x v="9"/>
    <x v="2"/>
    <x v="9"/>
    <x v="7"/>
    <x v="14"/>
    <x v="1"/>
    <n v="0.81899999999999995"/>
  </r>
  <r>
    <x v="9"/>
    <x v="2"/>
    <x v="9"/>
    <x v="7"/>
    <x v="10"/>
    <x v="1"/>
    <n v="26.640999999999998"/>
  </r>
  <r>
    <x v="9"/>
    <x v="2"/>
    <x v="9"/>
    <x v="7"/>
    <x v="13"/>
    <x v="1"/>
    <n v="51.680197259545459"/>
  </r>
  <r>
    <x v="9"/>
    <x v="2"/>
    <x v="9"/>
    <x v="7"/>
    <x v="12"/>
    <x v="1"/>
    <n v="7.8820000000000006"/>
  </r>
  <r>
    <x v="9"/>
    <x v="2"/>
    <x v="9"/>
    <x v="8"/>
    <x v="6"/>
    <x v="1"/>
    <n v="91.034911893588614"/>
  </r>
  <r>
    <x v="9"/>
    <x v="2"/>
    <x v="9"/>
    <x v="8"/>
    <x v="7"/>
    <x v="1"/>
    <n v="15.206"/>
  </r>
  <r>
    <x v="9"/>
    <x v="2"/>
    <x v="9"/>
    <x v="8"/>
    <x v="14"/>
    <x v="1"/>
    <n v="1.2799999999999998"/>
  </r>
  <r>
    <x v="9"/>
    <x v="2"/>
    <x v="9"/>
    <x v="8"/>
    <x v="10"/>
    <x v="1"/>
    <n v="7.2700000000000005"/>
  </r>
  <r>
    <x v="9"/>
    <x v="2"/>
    <x v="9"/>
    <x v="8"/>
    <x v="13"/>
    <x v="1"/>
    <n v="9.070480644757172"/>
  </r>
  <r>
    <x v="9"/>
    <x v="2"/>
    <x v="9"/>
    <x v="8"/>
    <x v="12"/>
    <x v="1"/>
    <n v="11.196999999999999"/>
  </r>
  <r>
    <x v="9"/>
    <x v="2"/>
    <x v="9"/>
    <x v="9"/>
    <x v="6"/>
    <x v="1"/>
    <n v="147.30953376362447"/>
  </r>
  <r>
    <x v="9"/>
    <x v="2"/>
    <x v="9"/>
    <x v="9"/>
    <x v="7"/>
    <x v="1"/>
    <n v="10.282"/>
  </r>
  <r>
    <x v="9"/>
    <x v="2"/>
    <x v="9"/>
    <x v="9"/>
    <x v="14"/>
    <x v="1"/>
    <n v="0.17899999999999999"/>
  </r>
  <r>
    <x v="9"/>
    <x v="2"/>
    <x v="9"/>
    <x v="9"/>
    <x v="10"/>
    <x v="1"/>
    <n v="6.8089999999999993"/>
  </r>
  <r>
    <x v="9"/>
    <x v="2"/>
    <x v="9"/>
    <x v="9"/>
    <x v="12"/>
    <x v="1"/>
    <n v="9.6369999999999987"/>
  </r>
  <r>
    <x v="9"/>
    <x v="2"/>
    <x v="10"/>
    <x v="0"/>
    <x v="6"/>
    <x v="1"/>
    <n v="127.1115432"/>
  </r>
  <r>
    <x v="9"/>
    <x v="2"/>
    <x v="10"/>
    <x v="0"/>
    <x v="7"/>
    <x v="1"/>
    <n v="1.7"/>
  </r>
  <r>
    <x v="9"/>
    <x v="2"/>
    <x v="10"/>
    <x v="0"/>
    <x v="13"/>
    <x v="1"/>
    <n v="1.74"/>
  </r>
  <r>
    <x v="9"/>
    <x v="2"/>
    <x v="10"/>
    <x v="0"/>
    <x v="12"/>
    <x v="1"/>
    <n v="15.21"/>
  </r>
  <r>
    <x v="9"/>
    <x v="2"/>
    <x v="10"/>
    <x v="1"/>
    <x v="6"/>
    <x v="1"/>
    <n v="83.917562534831035"/>
  </r>
  <r>
    <x v="9"/>
    <x v="2"/>
    <x v="10"/>
    <x v="1"/>
    <x v="7"/>
    <x v="1"/>
    <n v="4"/>
  </r>
  <r>
    <x v="9"/>
    <x v="2"/>
    <x v="10"/>
    <x v="1"/>
    <x v="10"/>
    <x v="1"/>
    <n v="2.3540000000000005"/>
  </r>
  <r>
    <x v="9"/>
    <x v="2"/>
    <x v="10"/>
    <x v="1"/>
    <x v="12"/>
    <x v="1"/>
    <n v="0.39050000000000001"/>
  </r>
  <r>
    <x v="9"/>
    <x v="2"/>
    <x v="10"/>
    <x v="2"/>
    <x v="6"/>
    <x v="1"/>
    <n v="22.8261"/>
  </r>
  <r>
    <x v="9"/>
    <x v="2"/>
    <x v="10"/>
    <x v="2"/>
    <x v="7"/>
    <x v="1"/>
    <n v="0.14599999999999999"/>
  </r>
  <r>
    <x v="9"/>
    <x v="2"/>
    <x v="10"/>
    <x v="2"/>
    <x v="10"/>
    <x v="1"/>
    <n v="1.121"/>
  </r>
  <r>
    <x v="9"/>
    <x v="2"/>
    <x v="10"/>
    <x v="2"/>
    <x v="13"/>
    <x v="1"/>
    <n v="21.59404"/>
  </r>
  <r>
    <x v="9"/>
    <x v="2"/>
    <x v="10"/>
    <x v="2"/>
    <x v="12"/>
    <x v="1"/>
    <n v="9.004999999999999"/>
  </r>
  <r>
    <x v="9"/>
    <x v="2"/>
    <x v="10"/>
    <x v="3"/>
    <x v="6"/>
    <x v="1"/>
    <n v="64.372"/>
  </r>
  <r>
    <x v="9"/>
    <x v="2"/>
    <x v="10"/>
    <x v="3"/>
    <x v="10"/>
    <x v="1"/>
    <n v="2.9499999999999997"/>
  </r>
  <r>
    <x v="9"/>
    <x v="2"/>
    <x v="10"/>
    <x v="3"/>
    <x v="13"/>
    <x v="1"/>
    <n v="20.12049"/>
  </r>
  <r>
    <x v="9"/>
    <x v="2"/>
    <x v="10"/>
    <x v="3"/>
    <x v="12"/>
    <x v="1"/>
    <n v="5.2359999999999998"/>
  </r>
  <r>
    <x v="9"/>
    <x v="2"/>
    <x v="10"/>
    <x v="4"/>
    <x v="6"/>
    <x v="1"/>
    <n v="74.429139440470564"/>
  </r>
  <r>
    <x v="9"/>
    <x v="2"/>
    <x v="10"/>
    <x v="4"/>
    <x v="7"/>
    <x v="1"/>
    <n v="2.4500000000000002"/>
  </r>
  <r>
    <x v="9"/>
    <x v="2"/>
    <x v="10"/>
    <x v="4"/>
    <x v="13"/>
    <x v="1"/>
    <n v="139.60729731153378"/>
  </r>
  <r>
    <x v="9"/>
    <x v="2"/>
    <x v="10"/>
    <x v="4"/>
    <x v="12"/>
    <x v="1"/>
    <n v="1.65"/>
  </r>
  <r>
    <x v="9"/>
    <x v="2"/>
    <x v="10"/>
    <x v="5"/>
    <x v="6"/>
    <x v="1"/>
    <n v="87.338161842073092"/>
  </r>
  <r>
    <x v="9"/>
    <x v="2"/>
    <x v="10"/>
    <x v="5"/>
    <x v="10"/>
    <x v="1"/>
    <n v="5.6"/>
  </r>
  <r>
    <x v="9"/>
    <x v="2"/>
    <x v="10"/>
    <x v="5"/>
    <x v="13"/>
    <x v="1"/>
    <n v="19.396999999999998"/>
  </r>
  <r>
    <x v="9"/>
    <x v="2"/>
    <x v="10"/>
    <x v="5"/>
    <x v="12"/>
    <x v="1"/>
    <n v="5.3070000000000004"/>
  </r>
  <r>
    <x v="9"/>
    <x v="2"/>
    <x v="10"/>
    <x v="6"/>
    <x v="6"/>
    <x v="1"/>
    <n v="72.045480429882815"/>
  </r>
  <r>
    <x v="9"/>
    <x v="2"/>
    <x v="10"/>
    <x v="6"/>
    <x v="7"/>
    <x v="1"/>
    <n v="1.1701913544818952"/>
  </r>
  <r>
    <x v="9"/>
    <x v="2"/>
    <x v="10"/>
    <x v="6"/>
    <x v="8"/>
    <x v="1"/>
    <n v="1.3149999999999999"/>
  </r>
  <r>
    <x v="9"/>
    <x v="2"/>
    <x v="10"/>
    <x v="6"/>
    <x v="10"/>
    <x v="1"/>
    <n v="11.381984787686411"/>
  </r>
  <r>
    <x v="9"/>
    <x v="2"/>
    <x v="10"/>
    <x v="6"/>
    <x v="13"/>
    <x v="1"/>
    <n v="31.168263229205873"/>
  </r>
  <r>
    <x v="9"/>
    <x v="2"/>
    <x v="10"/>
    <x v="6"/>
    <x v="12"/>
    <x v="1"/>
    <n v="57.003134887231155"/>
  </r>
  <r>
    <x v="9"/>
    <x v="2"/>
    <x v="10"/>
    <x v="7"/>
    <x v="6"/>
    <x v="1"/>
    <n v="94.509420344524102"/>
  </r>
  <r>
    <x v="9"/>
    <x v="2"/>
    <x v="10"/>
    <x v="7"/>
    <x v="7"/>
    <x v="1"/>
    <n v="12.199"/>
  </r>
  <r>
    <x v="9"/>
    <x v="2"/>
    <x v="10"/>
    <x v="7"/>
    <x v="8"/>
    <x v="1"/>
    <n v="6.3E-2"/>
  </r>
  <r>
    <x v="9"/>
    <x v="2"/>
    <x v="10"/>
    <x v="7"/>
    <x v="14"/>
    <x v="1"/>
    <n v="0.53200000000000003"/>
  </r>
  <r>
    <x v="9"/>
    <x v="2"/>
    <x v="10"/>
    <x v="7"/>
    <x v="10"/>
    <x v="1"/>
    <n v="12.184799918381623"/>
  </r>
  <r>
    <x v="9"/>
    <x v="2"/>
    <x v="10"/>
    <x v="7"/>
    <x v="13"/>
    <x v="1"/>
    <n v="103.27026360357536"/>
  </r>
  <r>
    <x v="9"/>
    <x v="2"/>
    <x v="10"/>
    <x v="7"/>
    <x v="12"/>
    <x v="1"/>
    <n v="10.153"/>
  </r>
  <r>
    <x v="9"/>
    <x v="2"/>
    <x v="10"/>
    <x v="8"/>
    <x v="6"/>
    <x v="1"/>
    <n v="109.74565327275178"/>
  </r>
  <r>
    <x v="9"/>
    <x v="2"/>
    <x v="10"/>
    <x v="8"/>
    <x v="7"/>
    <x v="1"/>
    <n v="14.433"/>
  </r>
  <r>
    <x v="9"/>
    <x v="2"/>
    <x v="10"/>
    <x v="8"/>
    <x v="14"/>
    <x v="1"/>
    <n v="1.5889999999999995"/>
  </r>
  <r>
    <x v="9"/>
    <x v="2"/>
    <x v="10"/>
    <x v="8"/>
    <x v="10"/>
    <x v="1"/>
    <n v="4.0350000000000001"/>
  </r>
  <r>
    <x v="9"/>
    <x v="2"/>
    <x v="10"/>
    <x v="8"/>
    <x v="13"/>
    <x v="1"/>
    <n v="23.342084578139485"/>
  </r>
  <r>
    <x v="9"/>
    <x v="2"/>
    <x v="10"/>
    <x v="8"/>
    <x v="12"/>
    <x v="1"/>
    <n v="11.153"/>
  </r>
  <r>
    <x v="9"/>
    <x v="2"/>
    <x v="10"/>
    <x v="9"/>
    <x v="6"/>
    <x v="1"/>
    <n v="128.88160616166911"/>
  </r>
  <r>
    <x v="9"/>
    <x v="2"/>
    <x v="10"/>
    <x v="9"/>
    <x v="7"/>
    <x v="1"/>
    <n v="8.016"/>
  </r>
  <r>
    <x v="9"/>
    <x v="2"/>
    <x v="10"/>
    <x v="9"/>
    <x v="14"/>
    <x v="1"/>
    <n v="0.249"/>
  </r>
  <r>
    <x v="9"/>
    <x v="2"/>
    <x v="10"/>
    <x v="9"/>
    <x v="10"/>
    <x v="1"/>
    <n v="3.2750000000000004"/>
  </r>
  <r>
    <x v="9"/>
    <x v="2"/>
    <x v="10"/>
    <x v="9"/>
    <x v="12"/>
    <x v="1"/>
    <n v="12.519267312405869"/>
  </r>
  <r>
    <x v="9"/>
    <x v="2"/>
    <x v="11"/>
    <x v="0"/>
    <x v="6"/>
    <x v="1"/>
    <n v="92.2709136"/>
  </r>
  <r>
    <x v="9"/>
    <x v="2"/>
    <x v="11"/>
    <x v="0"/>
    <x v="7"/>
    <x v="1"/>
    <n v="6.9"/>
  </r>
  <r>
    <x v="9"/>
    <x v="2"/>
    <x v="11"/>
    <x v="0"/>
    <x v="13"/>
    <x v="1"/>
    <n v="2.9333"/>
  </r>
  <r>
    <x v="9"/>
    <x v="2"/>
    <x v="11"/>
    <x v="0"/>
    <x v="12"/>
    <x v="1"/>
    <n v="7.75"/>
  </r>
  <r>
    <x v="9"/>
    <x v="2"/>
    <x v="11"/>
    <x v="1"/>
    <x v="6"/>
    <x v="1"/>
    <n v="6.1356555693725809"/>
  </r>
  <r>
    <x v="9"/>
    <x v="2"/>
    <x v="11"/>
    <x v="1"/>
    <x v="7"/>
    <x v="1"/>
    <n v="4.1420000000000003"/>
  </r>
  <r>
    <x v="9"/>
    <x v="2"/>
    <x v="11"/>
    <x v="1"/>
    <x v="10"/>
    <x v="1"/>
    <n v="2.0020000000000002"/>
  </r>
  <r>
    <x v="9"/>
    <x v="2"/>
    <x v="11"/>
    <x v="1"/>
    <x v="13"/>
    <x v="1"/>
    <n v="0.4"/>
  </r>
  <r>
    <x v="9"/>
    <x v="2"/>
    <x v="11"/>
    <x v="1"/>
    <x v="12"/>
    <x v="1"/>
    <n v="0.1925"/>
  </r>
  <r>
    <x v="9"/>
    <x v="2"/>
    <x v="11"/>
    <x v="2"/>
    <x v="6"/>
    <x v="1"/>
    <n v="17.206200000000003"/>
  </r>
  <r>
    <x v="9"/>
    <x v="2"/>
    <x v="11"/>
    <x v="2"/>
    <x v="7"/>
    <x v="1"/>
    <n v="4.7E-2"/>
  </r>
  <r>
    <x v="9"/>
    <x v="2"/>
    <x v="11"/>
    <x v="2"/>
    <x v="8"/>
    <x v="1"/>
    <n v="0.158"/>
  </r>
  <r>
    <x v="9"/>
    <x v="2"/>
    <x v="11"/>
    <x v="2"/>
    <x v="13"/>
    <x v="1"/>
    <n v="54.993160000000003"/>
  </r>
  <r>
    <x v="9"/>
    <x v="2"/>
    <x v="11"/>
    <x v="2"/>
    <x v="12"/>
    <x v="1"/>
    <n v="6.4050000000000002"/>
  </r>
  <r>
    <x v="9"/>
    <x v="2"/>
    <x v="11"/>
    <x v="3"/>
    <x v="6"/>
    <x v="1"/>
    <n v="42.346000000000004"/>
  </r>
  <r>
    <x v="9"/>
    <x v="2"/>
    <x v="11"/>
    <x v="3"/>
    <x v="10"/>
    <x v="1"/>
    <n v="0.75"/>
  </r>
  <r>
    <x v="9"/>
    <x v="2"/>
    <x v="11"/>
    <x v="3"/>
    <x v="13"/>
    <x v="1"/>
    <n v="44.048680000000004"/>
  </r>
  <r>
    <x v="9"/>
    <x v="2"/>
    <x v="11"/>
    <x v="3"/>
    <x v="12"/>
    <x v="1"/>
    <n v="4.0140000000000002"/>
  </r>
  <r>
    <x v="9"/>
    <x v="2"/>
    <x v="11"/>
    <x v="4"/>
    <x v="6"/>
    <x v="1"/>
    <n v="45.585734445990795"/>
  </r>
  <r>
    <x v="9"/>
    <x v="2"/>
    <x v="11"/>
    <x v="4"/>
    <x v="10"/>
    <x v="1"/>
    <n v="6.85"/>
  </r>
  <r>
    <x v="9"/>
    <x v="2"/>
    <x v="11"/>
    <x v="4"/>
    <x v="13"/>
    <x v="1"/>
    <n v="160.2753762351827"/>
  </r>
  <r>
    <x v="9"/>
    <x v="2"/>
    <x v="11"/>
    <x v="4"/>
    <x v="12"/>
    <x v="1"/>
    <n v="5.74"/>
  </r>
  <r>
    <x v="9"/>
    <x v="2"/>
    <x v="11"/>
    <x v="5"/>
    <x v="6"/>
    <x v="1"/>
    <n v="10.96525878870067"/>
  </r>
  <r>
    <x v="9"/>
    <x v="2"/>
    <x v="11"/>
    <x v="5"/>
    <x v="10"/>
    <x v="1"/>
    <n v="0.5"/>
  </r>
  <r>
    <x v="9"/>
    <x v="2"/>
    <x v="11"/>
    <x v="5"/>
    <x v="13"/>
    <x v="1"/>
    <n v="3.5190000000000001"/>
  </r>
  <r>
    <x v="9"/>
    <x v="2"/>
    <x v="11"/>
    <x v="5"/>
    <x v="12"/>
    <x v="1"/>
    <n v="9.0000000000000011E-3"/>
  </r>
  <r>
    <x v="9"/>
    <x v="2"/>
    <x v="11"/>
    <x v="6"/>
    <x v="6"/>
    <x v="1"/>
    <n v="5.9033843397364114"/>
  </r>
  <r>
    <x v="9"/>
    <x v="2"/>
    <x v="11"/>
    <x v="6"/>
    <x v="7"/>
    <x v="1"/>
    <n v="0.36955672604604373"/>
  </r>
  <r>
    <x v="9"/>
    <x v="2"/>
    <x v="11"/>
    <x v="6"/>
    <x v="8"/>
    <x v="1"/>
    <n v="1.744"/>
  </r>
  <r>
    <x v="9"/>
    <x v="2"/>
    <x v="11"/>
    <x v="6"/>
    <x v="10"/>
    <x v="1"/>
    <n v="2.29"/>
  </r>
  <r>
    <x v="9"/>
    <x v="2"/>
    <x v="11"/>
    <x v="6"/>
    <x v="13"/>
    <x v="1"/>
    <n v="12.873334943639289"/>
  </r>
  <r>
    <x v="9"/>
    <x v="2"/>
    <x v="11"/>
    <x v="6"/>
    <x v="12"/>
    <x v="1"/>
    <n v="33.512440446203676"/>
  </r>
  <r>
    <x v="9"/>
    <x v="2"/>
    <x v="11"/>
    <x v="7"/>
    <x v="6"/>
    <x v="1"/>
    <n v="49.645627933140467"/>
  </r>
  <r>
    <x v="9"/>
    <x v="2"/>
    <x v="11"/>
    <x v="7"/>
    <x v="7"/>
    <x v="1"/>
    <n v="13.709"/>
  </r>
  <r>
    <x v="9"/>
    <x v="2"/>
    <x v="11"/>
    <x v="7"/>
    <x v="8"/>
    <x v="1"/>
    <n v="1.2E-2"/>
  </r>
  <r>
    <x v="9"/>
    <x v="2"/>
    <x v="11"/>
    <x v="7"/>
    <x v="14"/>
    <x v="1"/>
    <n v="0.47699999999999998"/>
  </r>
  <r>
    <x v="9"/>
    <x v="2"/>
    <x v="11"/>
    <x v="7"/>
    <x v="10"/>
    <x v="1"/>
    <n v="15.339999999999998"/>
  </r>
  <r>
    <x v="9"/>
    <x v="2"/>
    <x v="11"/>
    <x v="7"/>
    <x v="13"/>
    <x v="1"/>
    <n v="37.507758455975306"/>
  </r>
  <r>
    <x v="9"/>
    <x v="2"/>
    <x v="11"/>
    <x v="7"/>
    <x v="12"/>
    <x v="1"/>
    <n v="15.127500000000001"/>
  </r>
  <r>
    <x v="9"/>
    <x v="2"/>
    <x v="11"/>
    <x v="8"/>
    <x v="6"/>
    <x v="1"/>
    <n v="80.330696519420286"/>
  </r>
  <r>
    <x v="9"/>
    <x v="2"/>
    <x v="11"/>
    <x v="8"/>
    <x v="7"/>
    <x v="1"/>
    <n v="16.470000000000002"/>
  </r>
  <r>
    <x v="9"/>
    <x v="2"/>
    <x v="11"/>
    <x v="8"/>
    <x v="14"/>
    <x v="1"/>
    <n v="1.5759999999999996"/>
  </r>
  <r>
    <x v="9"/>
    <x v="2"/>
    <x v="11"/>
    <x v="8"/>
    <x v="10"/>
    <x v="1"/>
    <n v="7.3460000000000001"/>
  </r>
  <r>
    <x v="9"/>
    <x v="2"/>
    <x v="11"/>
    <x v="8"/>
    <x v="13"/>
    <x v="1"/>
    <n v="9.968"/>
  </r>
  <r>
    <x v="9"/>
    <x v="2"/>
    <x v="11"/>
    <x v="8"/>
    <x v="12"/>
    <x v="1"/>
    <n v="8.4009999999999998"/>
  </r>
  <r>
    <x v="9"/>
    <x v="2"/>
    <x v="11"/>
    <x v="9"/>
    <x v="6"/>
    <x v="1"/>
    <n v="66.613249263884157"/>
  </r>
  <r>
    <x v="9"/>
    <x v="2"/>
    <x v="11"/>
    <x v="9"/>
    <x v="7"/>
    <x v="1"/>
    <n v="8.9109999999999996"/>
  </r>
  <r>
    <x v="9"/>
    <x v="2"/>
    <x v="11"/>
    <x v="9"/>
    <x v="14"/>
    <x v="1"/>
    <n v="0.53800000000000003"/>
  </r>
  <r>
    <x v="9"/>
    <x v="2"/>
    <x v="11"/>
    <x v="9"/>
    <x v="10"/>
    <x v="1"/>
    <n v="4.5289999999999999"/>
  </r>
  <r>
    <x v="9"/>
    <x v="2"/>
    <x v="11"/>
    <x v="9"/>
    <x v="12"/>
    <x v="1"/>
    <n v="7.8900000000000006"/>
  </r>
  <r>
    <x v="0"/>
    <x v="3"/>
    <x v="0"/>
    <x v="1"/>
    <x v="15"/>
    <x v="1"/>
    <n v="18.670000000000002"/>
  </r>
  <r>
    <x v="0"/>
    <x v="3"/>
    <x v="0"/>
    <x v="1"/>
    <x v="16"/>
    <x v="1"/>
    <n v="6.47"/>
  </r>
  <r>
    <x v="0"/>
    <x v="3"/>
    <x v="0"/>
    <x v="2"/>
    <x v="15"/>
    <x v="1"/>
    <n v="75.69"/>
  </r>
  <r>
    <x v="0"/>
    <x v="3"/>
    <x v="0"/>
    <x v="2"/>
    <x v="17"/>
    <x v="1"/>
    <n v="0"/>
  </r>
  <r>
    <x v="0"/>
    <x v="3"/>
    <x v="0"/>
    <x v="2"/>
    <x v="16"/>
    <x v="1"/>
    <n v="124.03999999999999"/>
  </r>
  <r>
    <x v="0"/>
    <x v="3"/>
    <x v="0"/>
    <x v="3"/>
    <x v="15"/>
    <x v="1"/>
    <n v="519.38"/>
  </r>
  <r>
    <x v="0"/>
    <x v="3"/>
    <x v="0"/>
    <x v="3"/>
    <x v="16"/>
    <x v="1"/>
    <n v="572.31432000000007"/>
  </r>
  <r>
    <x v="0"/>
    <x v="3"/>
    <x v="0"/>
    <x v="4"/>
    <x v="15"/>
    <x v="1"/>
    <n v="136.13999999999999"/>
  </r>
  <r>
    <x v="0"/>
    <x v="3"/>
    <x v="0"/>
    <x v="4"/>
    <x v="16"/>
    <x v="1"/>
    <n v="602.57500000000005"/>
  </r>
  <r>
    <x v="0"/>
    <x v="3"/>
    <x v="0"/>
    <x v="5"/>
    <x v="15"/>
    <x v="1"/>
    <n v="262.99099999999999"/>
  </r>
  <r>
    <x v="0"/>
    <x v="3"/>
    <x v="0"/>
    <x v="5"/>
    <x v="16"/>
    <x v="1"/>
    <n v="172.483"/>
  </r>
  <r>
    <x v="0"/>
    <x v="3"/>
    <x v="0"/>
    <x v="6"/>
    <x v="15"/>
    <x v="1"/>
    <n v="156.03800000000001"/>
  </r>
  <r>
    <x v="0"/>
    <x v="3"/>
    <x v="0"/>
    <x v="6"/>
    <x v="16"/>
    <x v="1"/>
    <n v="1475.37"/>
  </r>
  <r>
    <x v="0"/>
    <x v="3"/>
    <x v="0"/>
    <x v="7"/>
    <x v="15"/>
    <x v="1"/>
    <n v="9.6769999999999996"/>
  </r>
  <r>
    <x v="0"/>
    <x v="3"/>
    <x v="0"/>
    <x v="8"/>
    <x v="15"/>
    <x v="1"/>
    <n v="188.375"/>
  </r>
  <r>
    <x v="0"/>
    <x v="3"/>
    <x v="0"/>
    <x v="8"/>
    <x v="16"/>
    <x v="1"/>
    <n v="388.78899999999999"/>
  </r>
  <r>
    <x v="0"/>
    <x v="3"/>
    <x v="0"/>
    <x v="9"/>
    <x v="15"/>
    <x v="1"/>
    <n v="1.4259999999999999"/>
  </r>
  <r>
    <x v="0"/>
    <x v="3"/>
    <x v="0"/>
    <x v="9"/>
    <x v="16"/>
    <x v="1"/>
    <n v="0"/>
  </r>
  <r>
    <x v="0"/>
    <x v="3"/>
    <x v="1"/>
    <x v="1"/>
    <x v="15"/>
    <x v="1"/>
    <n v="17.02"/>
  </r>
  <r>
    <x v="0"/>
    <x v="3"/>
    <x v="1"/>
    <x v="1"/>
    <x v="16"/>
    <x v="1"/>
    <n v="69.739999999999995"/>
  </r>
  <r>
    <x v="0"/>
    <x v="3"/>
    <x v="1"/>
    <x v="2"/>
    <x v="15"/>
    <x v="1"/>
    <n v="6.8940000000000001"/>
  </r>
  <r>
    <x v="0"/>
    <x v="3"/>
    <x v="1"/>
    <x v="2"/>
    <x v="17"/>
    <x v="1"/>
    <n v="0"/>
  </r>
  <r>
    <x v="0"/>
    <x v="3"/>
    <x v="1"/>
    <x v="2"/>
    <x v="16"/>
    <x v="1"/>
    <n v="192.65"/>
  </r>
  <r>
    <x v="0"/>
    <x v="3"/>
    <x v="1"/>
    <x v="3"/>
    <x v="15"/>
    <x v="1"/>
    <n v="34.92"/>
  </r>
  <r>
    <x v="0"/>
    <x v="3"/>
    <x v="1"/>
    <x v="3"/>
    <x v="16"/>
    <x v="1"/>
    <n v="873.37"/>
  </r>
  <r>
    <x v="0"/>
    <x v="3"/>
    <x v="1"/>
    <x v="4"/>
    <x v="15"/>
    <x v="1"/>
    <n v="229.70400000000001"/>
  </r>
  <r>
    <x v="0"/>
    <x v="3"/>
    <x v="1"/>
    <x v="4"/>
    <x v="16"/>
    <x v="1"/>
    <n v="129.49799999999999"/>
  </r>
  <r>
    <x v="0"/>
    <x v="3"/>
    <x v="1"/>
    <x v="5"/>
    <x v="15"/>
    <x v="1"/>
    <n v="20.847000000000001"/>
  </r>
  <r>
    <x v="0"/>
    <x v="3"/>
    <x v="1"/>
    <x v="5"/>
    <x v="16"/>
    <x v="1"/>
    <n v="332.03"/>
  </r>
  <r>
    <x v="0"/>
    <x v="3"/>
    <x v="1"/>
    <x v="6"/>
    <x v="15"/>
    <x v="1"/>
    <n v="311.65999999999997"/>
  </r>
  <r>
    <x v="0"/>
    <x v="3"/>
    <x v="1"/>
    <x v="6"/>
    <x v="17"/>
    <x v="1"/>
    <n v="2.78"/>
  </r>
  <r>
    <x v="0"/>
    <x v="3"/>
    <x v="1"/>
    <x v="6"/>
    <x v="16"/>
    <x v="1"/>
    <n v="1277.47"/>
  </r>
  <r>
    <x v="0"/>
    <x v="3"/>
    <x v="1"/>
    <x v="7"/>
    <x v="15"/>
    <x v="1"/>
    <n v="97.131"/>
  </r>
  <r>
    <x v="0"/>
    <x v="3"/>
    <x v="1"/>
    <x v="7"/>
    <x v="16"/>
    <x v="1"/>
    <n v="90.587000000000003"/>
  </r>
  <r>
    <x v="0"/>
    <x v="3"/>
    <x v="1"/>
    <x v="8"/>
    <x v="15"/>
    <x v="1"/>
    <n v="31.478000000000002"/>
  </r>
  <r>
    <x v="0"/>
    <x v="3"/>
    <x v="1"/>
    <x v="8"/>
    <x v="16"/>
    <x v="1"/>
    <n v="535.89100000000008"/>
  </r>
  <r>
    <x v="0"/>
    <x v="3"/>
    <x v="1"/>
    <x v="9"/>
    <x v="15"/>
    <x v="1"/>
    <n v="12.468"/>
  </r>
  <r>
    <x v="0"/>
    <x v="3"/>
    <x v="1"/>
    <x v="9"/>
    <x v="16"/>
    <x v="1"/>
    <n v="78.988"/>
  </r>
  <r>
    <x v="0"/>
    <x v="3"/>
    <x v="2"/>
    <x v="0"/>
    <x v="15"/>
    <x v="1"/>
    <n v="8.4440000000000008"/>
  </r>
  <r>
    <x v="0"/>
    <x v="3"/>
    <x v="2"/>
    <x v="1"/>
    <x v="15"/>
    <x v="1"/>
    <n v="55.03"/>
  </r>
  <r>
    <x v="0"/>
    <x v="3"/>
    <x v="2"/>
    <x v="1"/>
    <x v="16"/>
    <x v="1"/>
    <n v="157.18870000000001"/>
  </r>
  <r>
    <x v="0"/>
    <x v="3"/>
    <x v="2"/>
    <x v="2"/>
    <x v="15"/>
    <x v="1"/>
    <n v="78.069999999999993"/>
  </r>
  <r>
    <x v="0"/>
    <x v="3"/>
    <x v="2"/>
    <x v="2"/>
    <x v="17"/>
    <x v="1"/>
    <n v="0"/>
  </r>
  <r>
    <x v="0"/>
    <x v="3"/>
    <x v="2"/>
    <x v="2"/>
    <x v="16"/>
    <x v="1"/>
    <n v="923.54"/>
  </r>
  <r>
    <x v="0"/>
    <x v="3"/>
    <x v="2"/>
    <x v="3"/>
    <x v="15"/>
    <x v="1"/>
    <n v="203.66"/>
  </r>
  <r>
    <x v="0"/>
    <x v="3"/>
    <x v="2"/>
    <x v="3"/>
    <x v="16"/>
    <x v="1"/>
    <n v="301.17"/>
  </r>
  <r>
    <x v="0"/>
    <x v="3"/>
    <x v="2"/>
    <x v="4"/>
    <x v="15"/>
    <x v="1"/>
    <n v="32.380000000000003"/>
  </r>
  <r>
    <x v="0"/>
    <x v="3"/>
    <x v="2"/>
    <x v="4"/>
    <x v="16"/>
    <x v="1"/>
    <n v="260.14599999999996"/>
  </r>
  <r>
    <x v="0"/>
    <x v="3"/>
    <x v="2"/>
    <x v="5"/>
    <x v="15"/>
    <x v="1"/>
    <n v="447.69800000000004"/>
  </r>
  <r>
    <x v="0"/>
    <x v="3"/>
    <x v="2"/>
    <x v="5"/>
    <x v="16"/>
    <x v="1"/>
    <n v="648.38059999999996"/>
  </r>
  <r>
    <x v="0"/>
    <x v="3"/>
    <x v="2"/>
    <x v="6"/>
    <x v="15"/>
    <x v="1"/>
    <n v="1.4999999999999999E-2"/>
  </r>
  <r>
    <x v="0"/>
    <x v="3"/>
    <x v="2"/>
    <x v="6"/>
    <x v="16"/>
    <x v="1"/>
    <n v="18.29"/>
  </r>
  <r>
    <x v="0"/>
    <x v="3"/>
    <x v="2"/>
    <x v="7"/>
    <x v="15"/>
    <x v="1"/>
    <n v="119.369"/>
  </r>
  <r>
    <x v="0"/>
    <x v="3"/>
    <x v="2"/>
    <x v="7"/>
    <x v="17"/>
    <x v="1"/>
    <n v="2.9744999999999999"/>
  </r>
  <r>
    <x v="0"/>
    <x v="3"/>
    <x v="2"/>
    <x v="8"/>
    <x v="15"/>
    <x v="1"/>
    <n v="275.06299999999999"/>
  </r>
  <r>
    <x v="0"/>
    <x v="3"/>
    <x v="2"/>
    <x v="8"/>
    <x v="17"/>
    <x v="1"/>
    <n v="2.3414999999999999"/>
  </r>
  <r>
    <x v="0"/>
    <x v="3"/>
    <x v="2"/>
    <x v="8"/>
    <x v="16"/>
    <x v="1"/>
    <n v="1595.14"/>
  </r>
  <r>
    <x v="0"/>
    <x v="3"/>
    <x v="2"/>
    <x v="9"/>
    <x v="15"/>
    <x v="1"/>
    <n v="0"/>
  </r>
  <r>
    <x v="0"/>
    <x v="3"/>
    <x v="2"/>
    <x v="9"/>
    <x v="16"/>
    <x v="1"/>
    <n v="0"/>
  </r>
  <r>
    <x v="0"/>
    <x v="3"/>
    <x v="3"/>
    <x v="0"/>
    <x v="15"/>
    <x v="1"/>
    <n v="59.146000000000001"/>
  </r>
  <r>
    <x v="0"/>
    <x v="3"/>
    <x v="3"/>
    <x v="0"/>
    <x v="16"/>
    <x v="1"/>
    <n v="4.3999999999999995"/>
  </r>
  <r>
    <x v="0"/>
    <x v="3"/>
    <x v="3"/>
    <x v="1"/>
    <x v="15"/>
    <x v="1"/>
    <n v="5.15"/>
  </r>
  <r>
    <x v="0"/>
    <x v="3"/>
    <x v="3"/>
    <x v="1"/>
    <x v="16"/>
    <x v="1"/>
    <n v="1.8410000000000002"/>
  </r>
  <r>
    <x v="0"/>
    <x v="3"/>
    <x v="3"/>
    <x v="2"/>
    <x v="15"/>
    <x v="1"/>
    <n v="191.05799999999999"/>
  </r>
  <r>
    <x v="0"/>
    <x v="3"/>
    <x v="3"/>
    <x v="2"/>
    <x v="17"/>
    <x v="1"/>
    <n v="0"/>
  </r>
  <r>
    <x v="0"/>
    <x v="3"/>
    <x v="3"/>
    <x v="2"/>
    <x v="16"/>
    <x v="1"/>
    <n v="1789.36"/>
  </r>
  <r>
    <x v="0"/>
    <x v="3"/>
    <x v="3"/>
    <x v="3"/>
    <x v="15"/>
    <x v="1"/>
    <n v="24.732500000000002"/>
  </r>
  <r>
    <x v="0"/>
    <x v="3"/>
    <x v="3"/>
    <x v="3"/>
    <x v="16"/>
    <x v="1"/>
    <n v="157.37"/>
  </r>
  <r>
    <x v="0"/>
    <x v="3"/>
    <x v="3"/>
    <x v="4"/>
    <x v="15"/>
    <x v="1"/>
    <n v="398.4"/>
  </r>
  <r>
    <x v="0"/>
    <x v="3"/>
    <x v="3"/>
    <x v="4"/>
    <x v="16"/>
    <x v="1"/>
    <n v="199.1"/>
  </r>
  <r>
    <x v="0"/>
    <x v="3"/>
    <x v="3"/>
    <x v="5"/>
    <x v="15"/>
    <x v="1"/>
    <n v="259.392"/>
  </r>
  <r>
    <x v="0"/>
    <x v="3"/>
    <x v="3"/>
    <x v="5"/>
    <x v="16"/>
    <x v="1"/>
    <n v="258.65600000000001"/>
  </r>
  <r>
    <x v="0"/>
    <x v="3"/>
    <x v="3"/>
    <x v="6"/>
    <x v="15"/>
    <x v="1"/>
    <n v="36.082000000000001"/>
  </r>
  <r>
    <x v="0"/>
    <x v="3"/>
    <x v="3"/>
    <x v="7"/>
    <x v="15"/>
    <x v="1"/>
    <n v="45.079000000000001"/>
  </r>
  <r>
    <x v="0"/>
    <x v="3"/>
    <x v="3"/>
    <x v="7"/>
    <x v="16"/>
    <x v="1"/>
    <n v="362.83760000000001"/>
  </r>
  <r>
    <x v="0"/>
    <x v="3"/>
    <x v="3"/>
    <x v="8"/>
    <x v="15"/>
    <x v="1"/>
    <n v="42.649000000000001"/>
  </r>
  <r>
    <x v="0"/>
    <x v="3"/>
    <x v="3"/>
    <x v="8"/>
    <x v="16"/>
    <x v="1"/>
    <n v="800.28700000000003"/>
  </r>
  <r>
    <x v="0"/>
    <x v="3"/>
    <x v="3"/>
    <x v="9"/>
    <x v="15"/>
    <x v="1"/>
    <n v="73.492000000000004"/>
  </r>
  <r>
    <x v="0"/>
    <x v="3"/>
    <x v="3"/>
    <x v="9"/>
    <x v="16"/>
    <x v="1"/>
    <n v="125.28600000000006"/>
  </r>
  <r>
    <x v="0"/>
    <x v="3"/>
    <x v="4"/>
    <x v="1"/>
    <x v="15"/>
    <x v="1"/>
    <n v="361.67999999999995"/>
  </r>
  <r>
    <x v="0"/>
    <x v="3"/>
    <x v="4"/>
    <x v="2"/>
    <x v="15"/>
    <x v="1"/>
    <n v="227.249"/>
  </r>
  <r>
    <x v="0"/>
    <x v="3"/>
    <x v="4"/>
    <x v="2"/>
    <x v="17"/>
    <x v="1"/>
    <n v="3.41"/>
  </r>
  <r>
    <x v="0"/>
    <x v="3"/>
    <x v="4"/>
    <x v="2"/>
    <x v="16"/>
    <x v="1"/>
    <n v="1724.8700000000001"/>
  </r>
  <r>
    <x v="0"/>
    <x v="3"/>
    <x v="4"/>
    <x v="3"/>
    <x v="15"/>
    <x v="1"/>
    <n v="17.78"/>
  </r>
  <r>
    <x v="0"/>
    <x v="3"/>
    <x v="4"/>
    <x v="3"/>
    <x v="16"/>
    <x v="1"/>
    <n v="15.71232"/>
  </r>
  <r>
    <x v="0"/>
    <x v="3"/>
    <x v="4"/>
    <x v="4"/>
    <x v="15"/>
    <x v="1"/>
    <n v="176.06100000000001"/>
  </r>
  <r>
    <x v="0"/>
    <x v="3"/>
    <x v="4"/>
    <x v="4"/>
    <x v="16"/>
    <x v="1"/>
    <n v="565.78200000000004"/>
  </r>
  <r>
    <x v="0"/>
    <x v="3"/>
    <x v="4"/>
    <x v="5"/>
    <x v="15"/>
    <x v="1"/>
    <n v="364.77"/>
  </r>
  <r>
    <x v="0"/>
    <x v="3"/>
    <x v="4"/>
    <x v="5"/>
    <x v="16"/>
    <x v="1"/>
    <n v="345.512"/>
  </r>
  <r>
    <x v="0"/>
    <x v="3"/>
    <x v="4"/>
    <x v="6"/>
    <x v="15"/>
    <x v="1"/>
    <n v="475.77"/>
  </r>
  <r>
    <x v="0"/>
    <x v="3"/>
    <x v="4"/>
    <x v="6"/>
    <x v="17"/>
    <x v="1"/>
    <n v="1.3169999999999999"/>
  </r>
  <r>
    <x v="0"/>
    <x v="3"/>
    <x v="4"/>
    <x v="6"/>
    <x v="16"/>
    <x v="1"/>
    <n v="1437.32"/>
  </r>
  <r>
    <x v="0"/>
    <x v="3"/>
    <x v="4"/>
    <x v="7"/>
    <x v="15"/>
    <x v="1"/>
    <n v="45.237000000000002"/>
  </r>
  <r>
    <x v="0"/>
    <x v="3"/>
    <x v="4"/>
    <x v="7"/>
    <x v="16"/>
    <x v="1"/>
    <n v="600.22500000000014"/>
  </r>
  <r>
    <x v="0"/>
    <x v="3"/>
    <x v="4"/>
    <x v="8"/>
    <x v="15"/>
    <x v="1"/>
    <n v="50.927999999999997"/>
  </r>
  <r>
    <x v="0"/>
    <x v="3"/>
    <x v="4"/>
    <x v="8"/>
    <x v="16"/>
    <x v="1"/>
    <n v="972.971"/>
  </r>
  <r>
    <x v="0"/>
    <x v="3"/>
    <x v="4"/>
    <x v="9"/>
    <x v="15"/>
    <x v="1"/>
    <n v="40.802999999999997"/>
  </r>
  <r>
    <x v="0"/>
    <x v="3"/>
    <x v="4"/>
    <x v="9"/>
    <x v="16"/>
    <x v="1"/>
    <n v="525.67799999999988"/>
  </r>
  <r>
    <x v="0"/>
    <x v="3"/>
    <x v="5"/>
    <x v="0"/>
    <x v="15"/>
    <x v="1"/>
    <n v="37.125900000000001"/>
  </r>
  <r>
    <x v="0"/>
    <x v="3"/>
    <x v="5"/>
    <x v="0"/>
    <x v="16"/>
    <x v="1"/>
    <n v="101.80929999999999"/>
  </r>
  <r>
    <x v="0"/>
    <x v="3"/>
    <x v="5"/>
    <x v="1"/>
    <x v="15"/>
    <x v="1"/>
    <n v="198.26"/>
  </r>
  <r>
    <x v="0"/>
    <x v="3"/>
    <x v="5"/>
    <x v="1"/>
    <x v="16"/>
    <x v="1"/>
    <n v="258.69"/>
  </r>
  <r>
    <x v="0"/>
    <x v="3"/>
    <x v="5"/>
    <x v="2"/>
    <x v="15"/>
    <x v="1"/>
    <n v="86.009999999999991"/>
  </r>
  <r>
    <x v="0"/>
    <x v="3"/>
    <x v="5"/>
    <x v="2"/>
    <x v="17"/>
    <x v="1"/>
    <n v="0"/>
  </r>
  <r>
    <x v="0"/>
    <x v="3"/>
    <x v="5"/>
    <x v="2"/>
    <x v="16"/>
    <x v="1"/>
    <n v="428.12299999999993"/>
  </r>
  <r>
    <x v="0"/>
    <x v="3"/>
    <x v="5"/>
    <x v="3"/>
    <x v="15"/>
    <x v="1"/>
    <n v="516.75"/>
  </r>
  <r>
    <x v="0"/>
    <x v="3"/>
    <x v="5"/>
    <x v="3"/>
    <x v="17"/>
    <x v="1"/>
    <n v="3.55"/>
  </r>
  <r>
    <x v="0"/>
    <x v="3"/>
    <x v="5"/>
    <x v="3"/>
    <x v="16"/>
    <x v="1"/>
    <n v="40.96"/>
  </r>
  <r>
    <x v="0"/>
    <x v="3"/>
    <x v="5"/>
    <x v="4"/>
    <x v="15"/>
    <x v="1"/>
    <n v="130.41499999999999"/>
  </r>
  <r>
    <x v="0"/>
    <x v="3"/>
    <x v="5"/>
    <x v="4"/>
    <x v="16"/>
    <x v="1"/>
    <n v="452.33499999999998"/>
  </r>
  <r>
    <x v="0"/>
    <x v="3"/>
    <x v="5"/>
    <x v="5"/>
    <x v="15"/>
    <x v="1"/>
    <n v="400.53199999999998"/>
  </r>
  <r>
    <x v="0"/>
    <x v="3"/>
    <x v="5"/>
    <x v="5"/>
    <x v="16"/>
    <x v="1"/>
    <n v="1164.069"/>
  </r>
  <r>
    <x v="0"/>
    <x v="3"/>
    <x v="5"/>
    <x v="6"/>
    <x v="15"/>
    <x v="1"/>
    <n v="196.75900000000001"/>
  </r>
  <r>
    <x v="0"/>
    <x v="3"/>
    <x v="5"/>
    <x v="6"/>
    <x v="16"/>
    <x v="1"/>
    <n v="604.90899999999999"/>
  </r>
  <r>
    <x v="0"/>
    <x v="3"/>
    <x v="5"/>
    <x v="7"/>
    <x v="15"/>
    <x v="1"/>
    <n v="38.616"/>
  </r>
  <r>
    <x v="0"/>
    <x v="3"/>
    <x v="5"/>
    <x v="7"/>
    <x v="16"/>
    <x v="1"/>
    <n v="514.24019999999996"/>
  </r>
  <r>
    <x v="0"/>
    <x v="3"/>
    <x v="5"/>
    <x v="8"/>
    <x v="15"/>
    <x v="1"/>
    <n v="5.3620000000000001"/>
  </r>
  <r>
    <x v="0"/>
    <x v="3"/>
    <x v="5"/>
    <x v="8"/>
    <x v="16"/>
    <x v="1"/>
    <n v="308.88600000000002"/>
  </r>
  <r>
    <x v="0"/>
    <x v="3"/>
    <x v="5"/>
    <x v="9"/>
    <x v="15"/>
    <x v="1"/>
    <n v="11.827999999999999"/>
  </r>
  <r>
    <x v="0"/>
    <x v="3"/>
    <x v="5"/>
    <x v="9"/>
    <x v="16"/>
    <x v="1"/>
    <n v="108.47700000000006"/>
  </r>
  <r>
    <x v="0"/>
    <x v="3"/>
    <x v="6"/>
    <x v="1"/>
    <x v="15"/>
    <x v="1"/>
    <n v="322.36"/>
  </r>
  <r>
    <x v="0"/>
    <x v="3"/>
    <x v="6"/>
    <x v="1"/>
    <x v="16"/>
    <x v="1"/>
    <n v="242.09"/>
  </r>
  <r>
    <x v="0"/>
    <x v="3"/>
    <x v="6"/>
    <x v="2"/>
    <x v="17"/>
    <x v="1"/>
    <n v="0"/>
  </r>
  <r>
    <x v="0"/>
    <x v="3"/>
    <x v="6"/>
    <x v="2"/>
    <x v="16"/>
    <x v="1"/>
    <n v="15.61"/>
  </r>
  <r>
    <x v="0"/>
    <x v="3"/>
    <x v="6"/>
    <x v="3"/>
    <x v="15"/>
    <x v="1"/>
    <n v="361.32"/>
  </r>
  <r>
    <x v="0"/>
    <x v="3"/>
    <x v="6"/>
    <x v="4"/>
    <x v="15"/>
    <x v="1"/>
    <n v="323.24299999999999"/>
  </r>
  <r>
    <x v="0"/>
    <x v="3"/>
    <x v="6"/>
    <x v="4"/>
    <x v="16"/>
    <x v="1"/>
    <n v="253.39893849416757"/>
  </r>
  <r>
    <x v="0"/>
    <x v="3"/>
    <x v="6"/>
    <x v="5"/>
    <x v="15"/>
    <x v="1"/>
    <n v="501.35699999999997"/>
  </r>
  <r>
    <x v="0"/>
    <x v="3"/>
    <x v="6"/>
    <x v="5"/>
    <x v="16"/>
    <x v="1"/>
    <n v="834.55599999999993"/>
  </r>
  <r>
    <x v="0"/>
    <x v="3"/>
    <x v="6"/>
    <x v="6"/>
    <x v="15"/>
    <x v="1"/>
    <n v="372.24799999999999"/>
  </r>
  <r>
    <x v="0"/>
    <x v="3"/>
    <x v="6"/>
    <x v="6"/>
    <x v="16"/>
    <x v="1"/>
    <n v="407.92500000000001"/>
  </r>
  <r>
    <x v="0"/>
    <x v="3"/>
    <x v="6"/>
    <x v="7"/>
    <x v="15"/>
    <x v="1"/>
    <n v="19.489000000000001"/>
  </r>
  <r>
    <x v="0"/>
    <x v="3"/>
    <x v="6"/>
    <x v="7"/>
    <x v="16"/>
    <x v="1"/>
    <n v="605.93100000000004"/>
  </r>
  <r>
    <x v="0"/>
    <x v="3"/>
    <x v="6"/>
    <x v="8"/>
    <x v="15"/>
    <x v="1"/>
    <n v="26.963999999999999"/>
  </r>
  <r>
    <x v="0"/>
    <x v="3"/>
    <x v="6"/>
    <x v="8"/>
    <x v="16"/>
    <x v="1"/>
    <n v="56.283999999999999"/>
  </r>
  <r>
    <x v="0"/>
    <x v="3"/>
    <x v="6"/>
    <x v="9"/>
    <x v="15"/>
    <x v="1"/>
    <n v="0"/>
  </r>
  <r>
    <x v="0"/>
    <x v="3"/>
    <x v="6"/>
    <x v="9"/>
    <x v="16"/>
    <x v="1"/>
    <n v="0"/>
  </r>
  <r>
    <x v="0"/>
    <x v="3"/>
    <x v="7"/>
    <x v="0"/>
    <x v="16"/>
    <x v="1"/>
    <n v="91.075999999999993"/>
  </r>
  <r>
    <x v="0"/>
    <x v="3"/>
    <x v="7"/>
    <x v="1"/>
    <x v="15"/>
    <x v="1"/>
    <n v="103.11"/>
  </r>
  <r>
    <x v="0"/>
    <x v="3"/>
    <x v="7"/>
    <x v="1"/>
    <x v="16"/>
    <x v="1"/>
    <n v="259.56"/>
  </r>
  <r>
    <x v="0"/>
    <x v="3"/>
    <x v="7"/>
    <x v="2"/>
    <x v="15"/>
    <x v="1"/>
    <n v="75.02"/>
  </r>
  <r>
    <x v="0"/>
    <x v="3"/>
    <x v="7"/>
    <x v="2"/>
    <x v="17"/>
    <x v="1"/>
    <n v="0"/>
  </r>
  <r>
    <x v="0"/>
    <x v="3"/>
    <x v="7"/>
    <x v="2"/>
    <x v="16"/>
    <x v="1"/>
    <n v="529.64"/>
  </r>
  <r>
    <x v="0"/>
    <x v="3"/>
    <x v="7"/>
    <x v="3"/>
    <x v="16"/>
    <x v="1"/>
    <n v="6.2446399999999992E-2"/>
  </r>
  <r>
    <x v="0"/>
    <x v="3"/>
    <x v="7"/>
    <x v="4"/>
    <x v="15"/>
    <x v="1"/>
    <n v="98.664000000000001"/>
  </r>
  <r>
    <x v="0"/>
    <x v="3"/>
    <x v="7"/>
    <x v="4"/>
    <x v="16"/>
    <x v="1"/>
    <n v="263.94900000000001"/>
  </r>
  <r>
    <x v="0"/>
    <x v="3"/>
    <x v="7"/>
    <x v="5"/>
    <x v="15"/>
    <x v="1"/>
    <n v="338.70600000000002"/>
  </r>
  <r>
    <x v="0"/>
    <x v="3"/>
    <x v="7"/>
    <x v="5"/>
    <x v="16"/>
    <x v="1"/>
    <n v="318.36200000000002"/>
  </r>
  <r>
    <x v="0"/>
    <x v="3"/>
    <x v="7"/>
    <x v="6"/>
    <x v="15"/>
    <x v="1"/>
    <n v="307.74399999999997"/>
  </r>
  <r>
    <x v="0"/>
    <x v="3"/>
    <x v="7"/>
    <x v="6"/>
    <x v="16"/>
    <x v="1"/>
    <n v="163.785"/>
  </r>
  <r>
    <x v="0"/>
    <x v="3"/>
    <x v="7"/>
    <x v="7"/>
    <x v="17"/>
    <x v="1"/>
    <n v="0.95899999999999996"/>
  </r>
  <r>
    <x v="0"/>
    <x v="3"/>
    <x v="7"/>
    <x v="7"/>
    <x v="16"/>
    <x v="1"/>
    <n v="728.02419999999995"/>
  </r>
  <r>
    <x v="0"/>
    <x v="3"/>
    <x v="7"/>
    <x v="8"/>
    <x v="15"/>
    <x v="1"/>
    <n v="0"/>
  </r>
  <r>
    <x v="0"/>
    <x v="3"/>
    <x v="7"/>
    <x v="8"/>
    <x v="16"/>
    <x v="1"/>
    <n v="0.3"/>
  </r>
  <r>
    <x v="0"/>
    <x v="3"/>
    <x v="7"/>
    <x v="9"/>
    <x v="15"/>
    <x v="1"/>
    <n v="403.50099999999998"/>
  </r>
  <r>
    <x v="0"/>
    <x v="3"/>
    <x v="7"/>
    <x v="9"/>
    <x v="16"/>
    <x v="1"/>
    <n v="524.81399999999996"/>
  </r>
  <r>
    <x v="0"/>
    <x v="3"/>
    <x v="8"/>
    <x v="0"/>
    <x v="16"/>
    <x v="1"/>
    <n v="31.185000000000006"/>
  </r>
  <r>
    <x v="0"/>
    <x v="3"/>
    <x v="8"/>
    <x v="1"/>
    <x v="16"/>
    <x v="1"/>
    <n v="16.03"/>
  </r>
  <r>
    <x v="0"/>
    <x v="3"/>
    <x v="8"/>
    <x v="2"/>
    <x v="15"/>
    <x v="1"/>
    <n v="669.92"/>
  </r>
  <r>
    <x v="0"/>
    <x v="3"/>
    <x v="8"/>
    <x v="2"/>
    <x v="17"/>
    <x v="1"/>
    <n v="0"/>
  </r>
  <r>
    <x v="0"/>
    <x v="3"/>
    <x v="8"/>
    <x v="2"/>
    <x v="16"/>
    <x v="1"/>
    <n v="0.03"/>
  </r>
  <r>
    <x v="0"/>
    <x v="3"/>
    <x v="8"/>
    <x v="4"/>
    <x v="15"/>
    <x v="1"/>
    <n v="157.98400000000001"/>
  </r>
  <r>
    <x v="0"/>
    <x v="3"/>
    <x v="8"/>
    <x v="4"/>
    <x v="16"/>
    <x v="1"/>
    <n v="176.86699999999999"/>
  </r>
  <r>
    <x v="0"/>
    <x v="3"/>
    <x v="8"/>
    <x v="5"/>
    <x v="15"/>
    <x v="1"/>
    <n v="344.17699999999996"/>
  </r>
  <r>
    <x v="0"/>
    <x v="3"/>
    <x v="8"/>
    <x v="5"/>
    <x v="17"/>
    <x v="1"/>
    <n v="3.2214999999999998"/>
  </r>
  <r>
    <x v="0"/>
    <x v="3"/>
    <x v="8"/>
    <x v="5"/>
    <x v="16"/>
    <x v="1"/>
    <n v="564.9085"/>
  </r>
  <r>
    <x v="0"/>
    <x v="3"/>
    <x v="8"/>
    <x v="6"/>
    <x v="15"/>
    <x v="1"/>
    <n v="0"/>
  </r>
  <r>
    <x v="0"/>
    <x v="3"/>
    <x v="8"/>
    <x v="6"/>
    <x v="16"/>
    <x v="1"/>
    <n v="0"/>
  </r>
  <r>
    <x v="0"/>
    <x v="3"/>
    <x v="8"/>
    <x v="7"/>
    <x v="15"/>
    <x v="1"/>
    <n v="32.968000000000004"/>
  </r>
  <r>
    <x v="0"/>
    <x v="3"/>
    <x v="8"/>
    <x v="7"/>
    <x v="16"/>
    <x v="1"/>
    <n v="526.38819999999998"/>
  </r>
  <r>
    <x v="0"/>
    <x v="3"/>
    <x v="8"/>
    <x v="8"/>
    <x v="15"/>
    <x v="1"/>
    <n v="95.584999999999994"/>
  </r>
  <r>
    <x v="0"/>
    <x v="3"/>
    <x v="8"/>
    <x v="8"/>
    <x v="16"/>
    <x v="1"/>
    <n v="536.61200000000008"/>
  </r>
  <r>
    <x v="0"/>
    <x v="3"/>
    <x v="9"/>
    <x v="0"/>
    <x v="16"/>
    <x v="1"/>
    <n v="171.7628"/>
  </r>
  <r>
    <x v="0"/>
    <x v="3"/>
    <x v="9"/>
    <x v="2"/>
    <x v="15"/>
    <x v="1"/>
    <n v="512.39"/>
  </r>
  <r>
    <x v="0"/>
    <x v="3"/>
    <x v="9"/>
    <x v="2"/>
    <x v="17"/>
    <x v="1"/>
    <n v="0"/>
  </r>
  <r>
    <x v="0"/>
    <x v="3"/>
    <x v="9"/>
    <x v="2"/>
    <x v="16"/>
    <x v="1"/>
    <n v="15"/>
  </r>
  <r>
    <x v="0"/>
    <x v="3"/>
    <x v="9"/>
    <x v="3"/>
    <x v="15"/>
    <x v="1"/>
    <n v="0.18"/>
  </r>
  <r>
    <x v="0"/>
    <x v="3"/>
    <x v="9"/>
    <x v="3"/>
    <x v="17"/>
    <x v="1"/>
    <n v="3.16"/>
  </r>
  <r>
    <x v="0"/>
    <x v="3"/>
    <x v="9"/>
    <x v="3"/>
    <x v="16"/>
    <x v="1"/>
    <n v="364.6"/>
  </r>
  <r>
    <x v="0"/>
    <x v="3"/>
    <x v="9"/>
    <x v="4"/>
    <x v="15"/>
    <x v="1"/>
    <n v="115.104"/>
  </r>
  <r>
    <x v="0"/>
    <x v="3"/>
    <x v="9"/>
    <x v="4"/>
    <x v="16"/>
    <x v="1"/>
    <n v="207.68349999999998"/>
  </r>
  <r>
    <x v="0"/>
    <x v="3"/>
    <x v="9"/>
    <x v="5"/>
    <x v="15"/>
    <x v="1"/>
    <n v="7.47"/>
  </r>
  <r>
    <x v="0"/>
    <x v="3"/>
    <x v="9"/>
    <x v="5"/>
    <x v="17"/>
    <x v="1"/>
    <n v="4.8304999999999998"/>
  </r>
  <r>
    <x v="0"/>
    <x v="3"/>
    <x v="9"/>
    <x v="5"/>
    <x v="16"/>
    <x v="1"/>
    <n v="710.96799999999996"/>
  </r>
  <r>
    <x v="0"/>
    <x v="3"/>
    <x v="9"/>
    <x v="6"/>
    <x v="15"/>
    <x v="1"/>
    <n v="152.20599999999999"/>
  </r>
  <r>
    <x v="0"/>
    <x v="3"/>
    <x v="9"/>
    <x v="6"/>
    <x v="16"/>
    <x v="1"/>
    <n v="350.69499999999999"/>
  </r>
  <r>
    <x v="0"/>
    <x v="3"/>
    <x v="9"/>
    <x v="7"/>
    <x v="16"/>
    <x v="1"/>
    <n v="5.9817999999999998"/>
  </r>
  <r>
    <x v="0"/>
    <x v="3"/>
    <x v="9"/>
    <x v="8"/>
    <x v="15"/>
    <x v="1"/>
    <n v="0"/>
  </r>
  <r>
    <x v="0"/>
    <x v="3"/>
    <x v="9"/>
    <x v="8"/>
    <x v="16"/>
    <x v="1"/>
    <n v="6.3940000000000001"/>
  </r>
  <r>
    <x v="0"/>
    <x v="3"/>
    <x v="9"/>
    <x v="9"/>
    <x v="15"/>
    <x v="1"/>
    <n v="0"/>
  </r>
  <r>
    <x v="0"/>
    <x v="3"/>
    <x v="10"/>
    <x v="0"/>
    <x v="16"/>
    <x v="1"/>
    <n v="103.1058"/>
  </r>
  <r>
    <x v="0"/>
    <x v="3"/>
    <x v="10"/>
    <x v="1"/>
    <x v="15"/>
    <x v="1"/>
    <n v="162.85"/>
  </r>
  <r>
    <x v="0"/>
    <x v="3"/>
    <x v="10"/>
    <x v="1"/>
    <x v="16"/>
    <x v="1"/>
    <n v="38.340000000000003"/>
  </r>
  <r>
    <x v="0"/>
    <x v="3"/>
    <x v="10"/>
    <x v="2"/>
    <x v="15"/>
    <x v="1"/>
    <n v="109.95400000000001"/>
  </r>
  <r>
    <x v="0"/>
    <x v="3"/>
    <x v="10"/>
    <x v="2"/>
    <x v="17"/>
    <x v="1"/>
    <n v="0"/>
  </r>
  <r>
    <x v="0"/>
    <x v="3"/>
    <x v="10"/>
    <x v="2"/>
    <x v="16"/>
    <x v="1"/>
    <n v="0.05"/>
  </r>
  <r>
    <x v="0"/>
    <x v="3"/>
    <x v="10"/>
    <x v="3"/>
    <x v="15"/>
    <x v="1"/>
    <n v="142.11000000000001"/>
  </r>
  <r>
    <x v="0"/>
    <x v="3"/>
    <x v="10"/>
    <x v="3"/>
    <x v="16"/>
    <x v="1"/>
    <n v="633.44000000000005"/>
  </r>
  <r>
    <x v="0"/>
    <x v="3"/>
    <x v="10"/>
    <x v="4"/>
    <x v="15"/>
    <x v="1"/>
    <n v="439.69600000000003"/>
  </r>
  <r>
    <x v="0"/>
    <x v="3"/>
    <x v="10"/>
    <x v="4"/>
    <x v="16"/>
    <x v="1"/>
    <n v="340.35"/>
  </r>
  <r>
    <x v="0"/>
    <x v="3"/>
    <x v="10"/>
    <x v="5"/>
    <x v="15"/>
    <x v="1"/>
    <n v="193.41900000000001"/>
  </r>
  <r>
    <x v="0"/>
    <x v="3"/>
    <x v="10"/>
    <x v="5"/>
    <x v="17"/>
    <x v="1"/>
    <n v="3.2364999999999999"/>
  </r>
  <r>
    <x v="0"/>
    <x v="3"/>
    <x v="10"/>
    <x v="5"/>
    <x v="16"/>
    <x v="1"/>
    <n v="985.79100000000005"/>
  </r>
  <r>
    <x v="0"/>
    <x v="3"/>
    <x v="10"/>
    <x v="6"/>
    <x v="15"/>
    <x v="1"/>
    <n v="418.161"/>
  </r>
  <r>
    <x v="0"/>
    <x v="3"/>
    <x v="10"/>
    <x v="6"/>
    <x v="16"/>
    <x v="1"/>
    <n v="966.97299999999996"/>
  </r>
  <r>
    <x v="0"/>
    <x v="3"/>
    <x v="10"/>
    <x v="7"/>
    <x v="15"/>
    <x v="1"/>
    <n v="65.724000000000004"/>
  </r>
  <r>
    <x v="0"/>
    <x v="3"/>
    <x v="10"/>
    <x v="7"/>
    <x v="16"/>
    <x v="1"/>
    <n v="683.38799999999992"/>
  </r>
  <r>
    <x v="0"/>
    <x v="3"/>
    <x v="10"/>
    <x v="8"/>
    <x v="15"/>
    <x v="1"/>
    <n v="355.56399999999996"/>
  </r>
  <r>
    <x v="0"/>
    <x v="3"/>
    <x v="10"/>
    <x v="8"/>
    <x v="16"/>
    <x v="1"/>
    <n v="773.60699999999997"/>
  </r>
  <r>
    <x v="0"/>
    <x v="3"/>
    <x v="10"/>
    <x v="9"/>
    <x v="16"/>
    <x v="1"/>
    <n v="24.856000000000002"/>
  </r>
  <r>
    <x v="0"/>
    <x v="3"/>
    <x v="11"/>
    <x v="0"/>
    <x v="16"/>
    <x v="1"/>
    <n v="32.090000000000003"/>
  </r>
  <r>
    <x v="0"/>
    <x v="3"/>
    <x v="11"/>
    <x v="1"/>
    <x v="15"/>
    <x v="1"/>
    <n v="494.07000000000005"/>
  </r>
  <r>
    <x v="0"/>
    <x v="3"/>
    <x v="11"/>
    <x v="1"/>
    <x v="16"/>
    <x v="1"/>
    <n v="86.759999999999991"/>
  </r>
  <r>
    <x v="0"/>
    <x v="3"/>
    <x v="11"/>
    <x v="2"/>
    <x v="15"/>
    <x v="1"/>
    <n v="1253.8399999999999"/>
  </r>
  <r>
    <x v="0"/>
    <x v="3"/>
    <x v="11"/>
    <x v="2"/>
    <x v="17"/>
    <x v="1"/>
    <n v="0"/>
  </r>
  <r>
    <x v="0"/>
    <x v="3"/>
    <x v="11"/>
    <x v="2"/>
    <x v="16"/>
    <x v="1"/>
    <n v="159.79"/>
  </r>
  <r>
    <x v="0"/>
    <x v="3"/>
    <x v="11"/>
    <x v="3"/>
    <x v="15"/>
    <x v="1"/>
    <n v="732.46"/>
  </r>
  <r>
    <x v="0"/>
    <x v="3"/>
    <x v="11"/>
    <x v="3"/>
    <x v="16"/>
    <x v="1"/>
    <n v="33.799999999999997"/>
  </r>
  <r>
    <x v="0"/>
    <x v="3"/>
    <x v="11"/>
    <x v="4"/>
    <x v="15"/>
    <x v="1"/>
    <n v="371.90600000000001"/>
  </r>
  <r>
    <x v="0"/>
    <x v="3"/>
    <x v="11"/>
    <x v="4"/>
    <x v="16"/>
    <x v="1"/>
    <n v="117.486"/>
  </r>
  <r>
    <x v="0"/>
    <x v="3"/>
    <x v="11"/>
    <x v="5"/>
    <x v="15"/>
    <x v="1"/>
    <n v="512.83399999999995"/>
  </r>
  <r>
    <x v="0"/>
    <x v="3"/>
    <x v="11"/>
    <x v="5"/>
    <x v="16"/>
    <x v="1"/>
    <n v="750.38900000000001"/>
  </r>
  <r>
    <x v="0"/>
    <x v="3"/>
    <x v="11"/>
    <x v="6"/>
    <x v="15"/>
    <x v="1"/>
    <n v="257.76300000000003"/>
  </r>
  <r>
    <x v="0"/>
    <x v="3"/>
    <x v="11"/>
    <x v="6"/>
    <x v="16"/>
    <x v="1"/>
    <n v="1169.2539999999999"/>
  </r>
  <r>
    <x v="0"/>
    <x v="3"/>
    <x v="11"/>
    <x v="7"/>
    <x v="16"/>
    <x v="1"/>
    <n v="370.57"/>
  </r>
  <r>
    <x v="0"/>
    <x v="3"/>
    <x v="11"/>
    <x v="8"/>
    <x v="15"/>
    <x v="1"/>
    <n v="181.91899999999998"/>
  </r>
  <r>
    <x v="0"/>
    <x v="3"/>
    <x v="11"/>
    <x v="8"/>
    <x v="16"/>
    <x v="1"/>
    <n v="499.62700000000001"/>
  </r>
  <r>
    <x v="0"/>
    <x v="3"/>
    <x v="11"/>
    <x v="9"/>
    <x v="15"/>
    <x v="1"/>
    <n v="0"/>
  </r>
  <r>
    <x v="0"/>
    <x v="3"/>
    <x v="11"/>
    <x v="9"/>
    <x v="16"/>
    <x v="1"/>
    <n v="306.33699999999999"/>
  </r>
  <r>
    <x v="1"/>
    <x v="3"/>
    <x v="0"/>
    <x v="2"/>
    <x v="15"/>
    <x v="1"/>
    <n v="0.29699999999999999"/>
  </r>
  <r>
    <x v="1"/>
    <x v="3"/>
    <x v="0"/>
    <x v="3"/>
    <x v="15"/>
    <x v="1"/>
    <n v="2.1349999999999998"/>
  </r>
  <r>
    <x v="1"/>
    <x v="3"/>
    <x v="0"/>
    <x v="3"/>
    <x v="17"/>
    <x v="1"/>
    <n v="6.3100000000000005"/>
  </r>
  <r>
    <x v="1"/>
    <x v="3"/>
    <x v="0"/>
    <x v="4"/>
    <x v="15"/>
    <x v="1"/>
    <n v="2.5289999999999999"/>
  </r>
  <r>
    <x v="1"/>
    <x v="3"/>
    <x v="0"/>
    <x v="4"/>
    <x v="17"/>
    <x v="1"/>
    <n v="10.521000000000001"/>
  </r>
  <r>
    <x v="1"/>
    <x v="3"/>
    <x v="0"/>
    <x v="5"/>
    <x v="15"/>
    <x v="1"/>
    <n v="0.86399999999999999"/>
  </r>
  <r>
    <x v="1"/>
    <x v="3"/>
    <x v="0"/>
    <x v="5"/>
    <x v="17"/>
    <x v="1"/>
    <n v="13.0785"/>
  </r>
  <r>
    <x v="1"/>
    <x v="3"/>
    <x v="0"/>
    <x v="6"/>
    <x v="17"/>
    <x v="1"/>
    <n v="3.3605"/>
  </r>
  <r>
    <x v="1"/>
    <x v="3"/>
    <x v="0"/>
    <x v="8"/>
    <x v="17"/>
    <x v="1"/>
    <n v="3.1244999999999998"/>
  </r>
  <r>
    <x v="1"/>
    <x v="3"/>
    <x v="0"/>
    <x v="9"/>
    <x v="17"/>
    <x v="1"/>
    <n v="14.236500000000001"/>
  </r>
  <r>
    <x v="1"/>
    <x v="3"/>
    <x v="1"/>
    <x v="2"/>
    <x v="15"/>
    <x v="1"/>
    <n v="0.11880000000000002"/>
  </r>
  <r>
    <x v="1"/>
    <x v="3"/>
    <x v="1"/>
    <x v="3"/>
    <x v="15"/>
    <x v="1"/>
    <n v="3.5350000000000006"/>
  </r>
  <r>
    <x v="1"/>
    <x v="3"/>
    <x v="1"/>
    <x v="3"/>
    <x v="17"/>
    <x v="1"/>
    <n v="7.17"/>
  </r>
  <r>
    <x v="1"/>
    <x v="3"/>
    <x v="1"/>
    <x v="3"/>
    <x v="16"/>
    <x v="1"/>
    <n v="1087.8177119999998"/>
  </r>
  <r>
    <x v="1"/>
    <x v="3"/>
    <x v="1"/>
    <x v="4"/>
    <x v="15"/>
    <x v="1"/>
    <n v="1.9119999999999999"/>
  </r>
  <r>
    <x v="1"/>
    <x v="3"/>
    <x v="1"/>
    <x v="4"/>
    <x v="17"/>
    <x v="1"/>
    <n v="13.167"/>
  </r>
  <r>
    <x v="1"/>
    <x v="3"/>
    <x v="1"/>
    <x v="5"/>
    <x v="15"/>
    <x v="1"/>
    <n v="0.61099999999999999"/>
  </r>
  <r>
    <x v="1"/>
    <x v="3"/>
    <x v="1"/>
    <x v="5"/>
    <x v="17"/>
    <x v="1"/>
    <n v="3.9660000000000002"/>
  </r>
  <r>
    <x v="1"/>
    <x v="3"/>
    <x v="1"/>
    <x v="6"/>
    <x v="15"/>
    <x v="1"/>
    <n v="0.123"/>
  </r>
  <r>
    <x v="1"/>
    <x v="3"/>
    <x v="1"/>
    <x v="6"/>
    <x v="17"/>
    <x v="1"/>
    <n v="3.66"/>
  </r>
  <r>
    <x v="1"/>
    <x v="3"/>
    <x v="1"/>
    <x v="7"/>
    <x v="17"/>
    <x v="1"/>
    <n v="6.5570000000000004"/>
  </r>
  <r>
    <x v="1"/>
    <x v="3"/>
    <x v="1"/>
    <x v="8"/>
    <x v="17"/>
    <x v="1"/>
    <n v="6.1955"/>
  </r>
  <r>
    <x v="1"/>
    <x v="3"/>
    <x v="1"/>
    <x v="9"/>
    <x v="17"/>
    <x v="1"/>
    <n v="17.229499999999998"/>
  </r>
  <r>
    <x v="1"/>
    <x v="3"/>
    <x v="2"/>
    <x v="1"/>
    <x v="15"/>
    <x v="1"/>
    <n v="0.56700000000000006"/>
  </r>
  <r>
    <x v="1"/>
    <x v="3"/>
    <x v="2"/>
    <x v="2"/>
    <x v="15"/>
    <x v="1"/>
    <n v="0.75060000000000016"/>
  </r>
  <r>
    <x v="1"/>
    <x v="3"/>
    <x v="2"/>
    <x v="3"/>
    <x v="15"/>
    <x v="1"/>
    <n v="0.34875"/>
  </r>
  <r>
    <x v="1"/>
    <x v="3"/>
    <x v="2"/>
    <x v="3"/>
    <x v="17"/>
    <x v="1"/>
    <n v="5.49"/>
  </r>
  <r>
    <x v="1"/>
    <x v="3"/>
    <x v="2"/>
    <x v="4"/>
    <x v="16"/>
    <x v="1"/>
    <n v="171.06044538706257"/>
  </r>
  <r>
    <x v="1"/>
    <x v="3"/>
    <x v="2"/>
    <x v="5"/>
    <x v="15"/>
    <x v="1"/>
    <n v="0.34799999999999998"/>
  </r>
  <r>
    <x v="1"/>
    <x v="3"/>
    <x v="2"/>
    <x v="5"/>
    <x v="17"/>
    <x v="1"/>
    <n v="3.9660000000000002"/>
  </r>
  <r>
    <x v="1"/>
    <x v="3"/>
    <x v="2"/>
    <x v="6"/>
    <x v="15"/>
    <x v="1"/>
    <n v="0.74399999999999999"/>
  </r>
  <r>
    <x v="1"/>
    <x v="3"/>
    <x v="2"/>
    <x v="6"/>
    <x v="17"/>
    <x v="1"/>
    <n v="0.99150000000000005"/>
  </r>
  <r>
    <x v="1"/>
    <x v="3"/>
    <x v="2"/>
    <x v="7"/>
    <x v="15"/>
    <x v="1"/>
    <n v="0.02"/>
  </r>
  <r>
    <x v="1"/>
    <x v="3"/>
    <x v="2"/>
    <x v="7"/>
    <x v="17"/>
    <x v="1"/>
    <n v="2.1444999999999999"/>
  </r>
  <r>
    <x v="1"/>
    <x v="3"/>
    <x v="2"/>
    <x v="8"/>
    <x v="15"/>
    <x v="1"/>
    <n v="0.74399999999999999"/>
  </r>
  <r>
    <x v="1"/>
    <x v="3"/>
    <x v="2"/>
    <x v="8"/>
    <x v="16"/>
    <x v="1"/>
    <n v="0.53700000000000003"/>
  </r>
  <r>
    <x v="1"/>
    <x v="3"/>
    <x v="2"/>
    <x v="9"/>
    <x v="17"/>
    <x v="1"/>
    <n v="11.6515"/>
  </r>
  <r>
    <x v="1"/>
    <x v="3"/>
    <x v="3"/>
    <x v="1"/>
    <x v="15"/>
    <x v="1"/>
    <n v="46.087999999999994"/>
  </r>
  <r>
    <x v="1"/>
    <x v="3"/>
    <x v="3"/>
    <x v="2"/>
    <x v="15"/>
    <x v="1"/>
    <n v="0.75060000000000004"/>
  </r>
  <r>
    <x v="1"/>
    <x v="3"/>
    <x v="3"/>
    <x v="3"/>
    <x v="15"/>
    <x v="1"/>
    <n v="47.303750000000001"/>
  </r>
  <r>
    <x v="1"/>
    <x v="3"/>
    <x v="3"/>
    <x v="3"/>
    <x v="17"/>
    <x v="1"/>
    <n v="7.77"/>
  </r>
  <r>
    <x v="1"/>
    <x v="3"/>
    <x v="3"/>
    <x v="3"/>
    <x v="16"/>
    <x v="1"/>
    <n v="245.39"/>
  </r>
  <r>
    <x v="1"/>
    <x v="3"/>
    <x v="3"/>
    <x v="4"/>
    <x v="15"/>
    <x v="1"/>
    <n v="0.04"/>
  </r>
  <r>
    <x v="1"/>
    <x v="3"/>
    <x v="3"/>
    <x v="4"/>
    <x v="17"/>
    <x v="1"/>
    <n v="3.7270000000000003"/>
  </r>
  <r>
    <x v="1"/>
    <x v="3"/>
    <x v="3"/>
    <x v="4"/>
    <x v="16"/>
    <x v="1"/>
    <n v="496.55885471898193"/>
  </r>
  <r>
    <x v="1"/>
    <x v="3"/>
    <x v="3"/>
    <x v="5"/>
    <x v="17"/>
    <x v="1"/>
    <n v="14.103"/>
  </r>
  <r>
    <x v="1"/>
    <x v="3"/>
    <x v="3"/>
    <x v="7"/>
    <x v="15"/>
    <x v="1"/>
    <n v="0.04"/>
  </r>
  <r>
    <x v="1"/>
    <x v="3"/>
    <x v="3"/>
    <x v="8"/>
    <x v="15"/>
    <x v="1"/>
    <n v="0.04"/>
  </r>
  <r>
    <x v="1"/>
    <x v="3"/>
    <x v="3"/>
    <x v="8"/>
    <x v="17"/>
    <x v="1"/>
    <n v="7.8490000000000002"/>
  </r>
  <r>
    <x v="1"/>
    <x v="3"/>
    <x v="3"/>
    <x v="9"/>
    <x v="17"/>
    <x v="1"/>
    <n v="5.4435000000000002"/>
  </r>
  <r>
    <x v="1"/>
    <x v="3"/>
    <x v="4"/>
    <x v="1"/>
    <x v="15"/>
    <x v="1"/>
    <n v="30.099999999999998"/>
  </r>
  <r>
    <x v="1"/>
    <x v="3"/>
    <x v="4"/>
    <x v="2"/>
    <x v="15"/>
    <x v="1"/>
    <n v="0"/>
  </r>
  <r>
    <x v="1"/>
    <x v="3"/>
    <x v="4"/>
    <x v="3"/>
    <x v="15"/>
    <x v="1"/>
    <n v="81.722499999999997"/>
  </r>
  <r>
    <x v="1"/>
    <x v="3"/>
    <x v="4"/>
    <x v="3"/>
    <x v="17"/>
    <x v="1"/>
    <n v="3.15"/>
  </r>
  <r>
    <x v="1"/>
    <x v="3"/>
    <x v="4"/>
    <x v="3"/>
    <x v="16"/>
    <x v="1"/>
    <n v="1766.1715199999999"/>
  </r>
  <r>
    <x v="1"/>
    <x v="3"/>
    <x v="4"/>
    <x v="4"/>
    <x v="17"/>
    <x v="1"/>
    <n v="3.39"/>
  </r>
  <r>
    <x v="1"/>
    <x v="3"/>
    <x v="4"/>
    <x v="5"/>
    <x v="15"/>
    <x v="1"/>
    <n v="0.33799999999999997"/>
  </r>
  <r>
    <x v="1"/>
    <x v="3"/>
    <x v="4"/>
    <x v="5"/>
    <x v="17"/>
    <x v="1"/>
    <n v="12.592000000000001"/>
  </r>
  <r>
    <x v="1"/>
    <x v="3"/>
    <x v="4"/>
    <x v="6"/>
    <x v="17"/>
    <x v="1"/>
    <n v="1.1435"/>
  </r>
  <r>
    <x v="1"/>
    <x v="3"/>
    <x v="4"/>
    <x v="7"/>
    <x v="15"/>
    <x v="1"/>
    <n v="3.5000000000000003E-2"/>
  </r>
  <r>
    <x v="1"/>
    <x v="3"/>
    <x v="4"/>
    <x v="8"/>
    <x v="17"/>
    <x v="1"/>
    <n v="11.064"/>
  </r>
  <r>
    <x v="1"/>
    <x v="3"/>
    <x v="4"/>
    <x v="9"/>
    <x v="17"/>
    <x v="1"/>
    <n v="6.2960000000000003"/>
  </r>
  <r>
    <x v="1"/>
    <x v="3"/>
    <x v="5"/>
    <x v="2"/>
    <x v="15"/>
    <x v="1"/>
    <n v="0.42120000000000002"/>
  </r>
  <r>
    <x v="1"/>
    <x v="3"/>
    <x v="5"/>
    <x v="3"/>
    <x v="17"/>
    <x v="1"/>
    <n v="13.25"/>
  </r>
  <r>
    <x v="1"/>
    <x v="3"/>
    <x v="5"/>
    <x v="3"/>
    <x v="16"/>
    <x v="1"/>
    <n v="2.9813119999999995"/>
  </r>
  <r>
    <x v="1"/>
    <x v="3"/>
    <x v="5"/>
    <x v="5"/>
    <x v="15"/>
    <x v="1"/>
    <n v="56.152000000000001"/>
  </r>
  <r>
    <x v="1"/>
    <x v="3"/>
    <x v="5"/>
    <x v="5"/>
    <x v="17"/>
    <x v="1"/>
    <n v="1.9195"/>
  </r>
  <r>
    <x v="1"/>
    <x v="3"/>
    <x v="5"/>
    <x v="6"/>
    <x v="17"/>
    <x v="1"/>
    <n v="4.9249999999999998"/>
  </r>
  <r>
    <x v="1"/>
    <x v="3"/>
    <x v="5"/>
    <x v="8"/>
    <x v="17"/>
    <x v="1"/>
    <n v="15.757999999999999"/>
  </r>
  <r>
    <x v="1"/>
    <x v="3"/>
    <x v="5"/>
    <x v="9"/>
    <x v="17"/>
    <x v="1"/>
    <n v="3.0670000000000002"/>
  </r>
  <r>
    <x v="1"/>
    <x v="3"/>
    <x v="6"/>
    <x v="2"/>
    <x v="15"/>
    <x v="1"/>
    <n v="0"/>
  </r>
  <r>
    <x v="1"/>
    <x v="3"/>
    <x v="6"/>
    <x v="3"/>
    <x v="17"/>
    <x v="1"/>
    <n v="6.870000000000001"/>
  </r>
  <r>
    <x v="1"/>
    <x v="3"/>
    <x v="6"/>
    <x v="4"/>
    <x v="17"/>
    <x v="1"/>
    <n v="5.7349999999999994"/>
  </r>
  <r>
    <x v="1"/>
    <x v="3"/>
    <x v="6"/>
    <x v="5"/>
    <x v="15"/>
    <x v="1"/>
    <n v="3.9E-2"/>
  </r>
  <r>
    <x v="1"/>
    <x v="3"/>
    <x v="6"/>
    <x v="5"/>
    <x v="17"/>
    <x v="1"/>
    <n v="8.6129999999999995"/>
  </r>
  <r>
    <x v="1"/>
    <x v="3"/>
    <x v="6"/>
    <x v="6"/>
    <x v="17"/>
    <x v="1"/>
    <n v="5.8125"/>
  </r>
  <r>
    <x v="1"/>
    <x v="3"/>
    <x v="6"/>
    <x v="7"/>
    <x v="17"/>
    <x v="1"/>
    <n v="2.9580000000000002"/>
  </r>
  <r>
    <x v="1"/>
    <x v="3"/>
    <x v="6"/>
    <x v="8"/>
    <x v="17"/>
    <x v="1"/>
    <n v="82"/>
  </r>
  <r>
    <x v="1"/>
    <x v="3"/>
    <x v="7"/>
    <x v="2"/>
    <x v="15"/>
    <x v="1"/>
    <n v="0"/>
  </r>
  <r>
    <x v="1"/>
    <x v="3"/>
    <x v="7"/>
    <x v="3"/>
    <x v="15"/>
    <x v="1"/>
    <n v="6.5037500000000001"/>
  </r>
  <r>
    <x v="1"/>
    <x v="3"/>
    <x v="7"/>
    <x v="5"/>
    <x v="17"/>
    <x v="1"/>
    <n v="9.5045000000000002"/>
  </r>
  <r>
    <x v="1"/>
    <x v="3"/>
    <x v="7"/>
    <x v="6"/>
    <x v="17"/>
    <x v="1"/>
    <n v="4.6624999999999996"/>
  </r>
  <r>
    <x v="1"/>
    <x v="3"/>
    <x v="7"/>
    <x v="8"/>
    <x v="17"/>
    <x v="1"/>
    <n v="9.1359999999999992"/>
  </r>
  <r>
    <x v="1"/>
    <x v="3"/>
    <x v="8"/>
    <x v="2"/>
    <x v="15"/>
    <x v="1"/>
    <n v="0"/>
  </r>
  <r>
    <x v="1"/>
    <x v="3"/>
    <x v="8"/>
    <x v="3"/>
    <x v="16"/>
    <x v="1"/>
    <n v="66.575919999999996"/>
  </r>
  <r>
    <x v="1"/>
    <x v="3"/>
    <x v="8"/>
    <x v="5"/>
    <x v="15"/>
    <x v="1"/>
    <n v="0.111"/>
  </r>
  <r>
    <x v="1"/>
    <x v="3"/>
    <x v="8"/>
    <x v="5"/>
    <x v="17"/>
    <x v="1"/>
    <n v="8.777000000000001"/>
  </r>
  <r>
    <x v="1"/>
    <x v="3"/>
    <x v="8"/>
    <x v="6"/>
    <x v="17"/>
    <x v="1"/>
    <n v="2.0525000000000002"/>
  </r>
  <r>
    <x v="1"/>
    <x v="3"/>
    <x v="8"/>
    <x v="7"/>
    <x v="15"/>
    <x v="1"/>
    <n v="1.4999999999999999E-2"/>
  </r>
  <r>
    <x v="1"/>
    <x v="3"/>
    <x v="8"/>
    <x v="7"/>
    <x v="17"/>
    <x v="1"/>
    <n v="3.4820000000000002"/>
  </r>
  <r>
    <x v="1"/>
    <x v="3"/>
    <x v="8"/>
    <x v="8"/>
    <x v="17"/>
    <x v="1"/>
    <n v="12.763500000000001"/>
  </r>
  <r>
    <x v="1"/>
    <x v="3"/>
    <x v="9"/>
    <x v="2"/>
    <x v="15"/>
    <x v="1"/>
    <n v="0"/>
  </r>
  <r>
    <x v="1"/>
    <x v="3"/>
    <x v="9"/>
    <x v="3"/>
    <x v="15"/>
    <x v="1"/>
    <n v="8.6249999999999993E-2"/>
  </r>
  <r>
    <x v="1"/>
    <x v="3"/>
    <x v="9"/>
    <x v="3"/>
    <x v="17"/>
    <x v="1"/>
    <n v="2.38"/>
  </r>
  <r>
    <x v="1"/>
    <x v="3"/>
    <x v="9"/>
    <x v="3"/>
    <x v="16"/>
    <x v="1"/>
    <n v="1.631664"/>
  </r>
  <r>
    <x v="1"/>
    <x v="3"/>
    <x v="9"/>
    <x v="5"/>
    <x v="17"/>
    <x v="1"/>
    <n v="5.4369999999999994"/>
  </r>
  <r>
    <x v="1"/>
    <x v="3"/>
    <x v="9"/>
    <x v="6"/>
    <x v="17"/>
    <x v="1"/>
    <n v="3.3010000000000002"/>
  </r>
  <r>
    <x v="1"/>
    <x v="3"/>
    <x v="9"/>
    <x v="7"/>
    <x v="17"/>
    <x v="1"/>
    <n v="6.8159999999999998"/>
  </r>
  <r>
    <x v="1"/>
    <x v="3"/>
    <x v="9"/>
    <x v="8"/>
    <x v="17"/>
    <x v="1"/>
    <n v="8.1215000000000011"/>
  </r>
  <r>
    <x v="1"/>
    <x v="3"/>
    <x v="10"/>
    <x v="2"/>
    <x v="15"/>
    <x v="1"/>
    <n v="0"/>
  </r>
  <r>
    <x v="1"/>
    <x v="3"/>
    <x v="10"/>
    <x v="3"/>
    <x v="15"/>
    <x v="1"/>
    <n v="1.54125"/>
  </r>
  <r>
    <x v="1"/>
    <x v="3"/>
    <x v="10"/>
    <x v="3"/>
    <x v="17"/>
    <x v="1"/>
    <n v="3.94"/>
  </r>
  <r>
    <x v="1"/>
    <x v="3"/>
    <x v="10"/>
    <x v="6"/>
    <x v="17"/>
    <x v="1"/>
    <n v="1.1399999999999999"/>
  </r>
  <r>
    <x v="1"/>
    <x v="3"/>
    <x v="11"/>
    <x v="1"/>
    <x v="15"/>
    <x v="1"/>
    <n v="5.2499999999999998E-2"/>
  </r>
  <r>
    <x v="1"/>
    <x v="3"/>
    <x v="11"/>
    <x v="1"/>
    <x v="17"/>
    <x v="1"/>
    <n v="5.6000000000000001E-2"/>
  </r>
  <r>
    <x v="1"/>
    <x v="3"/>
    <x v="11"/>
    <x v="2"/>
    <x v="15"/>
    <x v="1"/>
    <n v="0.34289999999999998"/>
  </r>
  <r>
    <x v="1"/>
    <x v="3"/>
    <x v="11"/>
    <x v="2"/>
    <x v="17"/>
    <x v="1"/>
    <n v="0.442"/>
  </r>
  <r>
    <x v="1"/>
    <x v="3"/>
    <x v="11"/>
    <x v="3"/>
    <x v="15"/>
    <x v="1"/>
    <n v="0.23125000000000001"/>
  </r>
  <r>
    <x v="1"/>
    <x v="3"/>
    <x v="11"/>
    <x v="5"/>
    <x v="15"/>
    <x v="1"/>
    <n v="0.443"/>
  </r>
  <r>
    <x v="1"/>
    <x v="3"/>
    <x v="11"/>
    <x v="6"/>
    <x v="17"/>
    <x v="1"/>
    <n v="2.617"/>
  </r>
  <r>
    <x v="1"/>
    <x v="3"/>
    <x v="11"/>
    <x v="8"/>
    <x v="16"/>
    <x v="1"/>
    <n v="0.44400000000000001"/>
  </r>
  <r>
    <x v="10"/>
    <x v="3"/>
    <x v="0"/>
    <x v="0"/>
    <x v="15"/>
    <x v="1"/>
    <n v="3.54"/>
  </r>
  <r>
    <x v="10"/>
    <x v="3"/>
    <x v="0"/>
    <x v="0"/>
    <x v="17"/>
    <x v="1"/>
    <n v="7.56"/>
  </r>
  <r>
    <x v="10"/>
    <x v="3"/>
    <x v="0"/>
    <x v="1"/>
    <x v="15"/>
    <x v="1"/>
    <n v="40.29"/>
  </r>
  <r>
    <x v="10"/>
    <x v="3"/>
    <x v="0"/>
    <x v="1"/>
    <x v="17"/>
    <x v="1"/>
    <n v="5.13"/>
  </r>
  <r>
    <x v="10"/>
    <x v="3"/>
    <x v="0"/>
    <x v="2"/>
    <x v="15"/>
    <x v="1"/>
    <n v="20.6"/>
  </r>
  <r>
    <x v="10"/>
    <x v="3"/>
    <x v="0"/>
    <x v="2"/>
    <x v="17"/>
    <x v="1"/>
    <n v="16.225999999999999"/>
  </r>
  <r>
    <x v="10"/>
    <x v="3"/>
    <x v="0"/>
    <x v="2"/>
    <x v="16"/>
    <x v="1"/>
    <n v="0.876"/>
  </r>
  <r>
    <x v="10"/>
    <x v="3"/>
    <x v="0"/>
    <x v="3"/>
    <x v="15"/>
    <x v="1"/>
    <n v="1.73"/>
  </r>
  <r>
    <x v="10"/>
    <x v="3"/>
    <x v="0"/>
    <x v="3"/>
    <x v="16"/>
    <x v="1"/>
    <n v="111.79919999999998"/>
  </r>
  <r>
    <x v="10"/>
    <x v="3"/>
    <x v="0"/>
    <x v="4"/>
    <x v="15"/>
    <x v="1"/>
    <n v="255.6455"/>
  </r>
  <r>
    <x v="10"/>
    <x v="3"/>
    <x v="0"/>
    <x v="4"/>
    <x v="17"/>
    <x v="1"/>
    <n v="16.975999999999999"/>
  </r>
  <r>
    <x v="10"/>
    <x v="3"/>
    <x v="0"/>
    <x v="4"/>
    <x v="16"/>
    <x v="1"/>
    <n v="353.79200000000003"/>
  </r>
  <r>
    <x v="10"/>
    <x v="3"/>
    <x v="0"/>
    <x v="5"/>
    <x v="15"/>
    <x v="1"/>
    <n v="53.667000000000002"/>
  </r>
  <r>
    <x v="10"/>
    <x v="3"/>
    <x v="0"/>
    <x v="5"/>
    <x v="17"/>
    <x v="1"/>
    <n v="8.673"/>
  </r>
  <r>
    <x v="10"/>
    <x v="3"/>
    <x v="0"/>
    <x v="5"/>
    <x v="16"/>
    <x v="1"/>
    <n v="61.257000000000005"/>
  </r>
  <r>
    <x v="10"/>
    <x v="3"/>
    <x v="0"/>
    <x v="6"/>
    <x v="15"/>
    <x v="1"/>
    <n v="0.95"/>
  </r>
  <r>
    <x v="10"/>
    <x v="3"/>
    <x v="0"/>
    <x v="6"/>
    <x v="16"/>
    <x v="1"/>
    <n v="24.75"/>
  </r>
  <r>
    <x v="10"/>
    <x v="3"/>
    <x v="0"/>
    <x v="7"/>
    <x v="17"/>
    <x v="1"/>
    <n v="2.9864999999999999"/>
  </r>
  <r>
    <x v="10"/>
    <x v="3"/>
    <x v="0"/>
    <x v="8"/>
    <x v="17"/>
    <x v="1"/>
    <n v="2.2309999999999999"/>
  </r>
  <r>
    <x v="10"/>
    <x v="3"/>
    <x v="0"/>
    <x v="8"/>
    <x v="16"/>
    <x v="1"/>
    <n v="80.382000000000005"/>
  </r>
  <r>
    <x v="10"/>
    <x v="3"/>
    <x v="0"/>
    <x v="9"/>
    <x v="15"/>
    <x v="1"/>
    <n v="2.1269999999999998"/>
  </r>
  <r>
    <x v="10"/>
    <x v="3"/>
    <x v="0"/>
    <x v="9"/>
    <x v="17"/>
    <x v="1"/>
    <n v="5.5679999999999996"/>
  </r>
  <r>
    <x v="10"/>
    <x v="3"/>
    <x v="0"/>
    <x v="9"/>
    <x v="16"/>
    <x v="1"/>
    <n v="317.92"/>
  </r>
  <r>
    <x v="10"/>
    <x v="3"/>
    <x v="1"/>
    <x v="0"/>
    <x v="15"/>
    <x v="1"/>
    <n v="29.648999999999997"/>
  </r>
  <r>
    <x v="10"/>
    <x v="3"/>
    <x v="1"/>
    <x v="0"/>
    <x v="17"/>
    <x v="1"/>
    <n v="10"/>
  </r>
  <r>
    <x v="10"/>
    <x v="3"/>
    <x v="1"/>
    <x v="1"/>
    <x v="15"/>
    <x v="1"/>
    <n v="62.46"/>
  </r>
  <r>
    <x v="10"/>
    <x v="3"/>
    <x v="1"/>
    <x v="1"/>
    <x v="17"/>
    <x v="1"/>
    <n v="9.35"/>
  </r>
  <r>
    <x v="10"/>
    <x v="3"/>
    <x v="1"/>
    <x v="1"/>
    <x v="16"/>
    <x v="1"/>
    <n v="0.35"/>
  </r>
  <r>
    <x v="10"/>
    <x v="3"/>
    <x v="1"/>
    <x v="2"/>
    <x v="15"/>
    <x v="1"/>
    <n v="50.81"/>
  </r>
  <r>
    <x v="10"/>
    <x v="3"/>
    <x v="1"/>
    <x v="2"/>
    <x v="17"/>
    <x v="1"/>
    <n v="13.649999999999999"/>
  </r>
  <r>
    <x v="10"/>
    <x v="3"/>
    <x v="1"/>
    <x v="2"/>
    <x v="16"/>
    <x v="1"/>
    <n v="0"/>
  </r>
  <r>
    <x v="10"/>
    <x v="3"/>
    <x v="1"/>
    <x v="3"/>
    <x v="16"/>
    <x v="1"/>
    <n v="217.98999999999998"/>
  </r>
  <r>
    <x v="10"/>
    <x v="3"/>
    <x v="1"/>
    <x v="4"/>
    <x v="15"/>
    <x v="1"/>
    <n v="0.16"/>
  </r>
  <r>
    <x v="10"/>
    <x v="3"/>
    <x v="1"/>
    <x v="4"/>
    <x v="17"/>
    <x v="1"/>
    <n v="6.7565"/>
  </r>
  <r>
    <x v="10"/>
    <x v="3"/>
    <x v="1"/>
    <x v="4"/>
    <x v="16"/>
    <x v="1"/>
    <n v="19.327999999999999"/>
  </r>
  <r>
    <x v="10"/>
    <x v="3"/>
    <x v="1"/>
    <x v="5"/>
    <x v="15"/>
    <x v="1"/>
    <n v="53.505000000000003"/>
  </r>
  <r>
    <x v="10"/>
    <x v="3"/>
    <x v="1"/>
    <x v="5"/>
    <x v="17"/>
    <x v="1"/>
    <n v="5.3769999999999998"/>
  </r>
  <r>
    <x v="10"/>
    <x v="3"/>
    <x v="1"/>
    <x v="5"/>
    <x v="16"/>
    <x v="1"/>
    <n v="35.987000000000002"/>
  </r>
  <r>
    <x v="10"/>
    <x v="3"/>
    <x v="1"/>
    <x v="6"/>
    <x v="17"/>
    <x v="1"/>
    <n v="1.61"/>
  </r>
  <r>
    <x v="10"/>
    <x v="3"/>
    <x v="1"/>
    <x v="6"/>
    <x v="16"/>
    <x v="1"/>
    <n v="1.32"/>
  </r>
  <r>
    <x v="10"/>
    <x v="3"/>
    <x v="1"/>
    <x v="7"/>
    <x v="15"/>
    <x v="1"/>
    <n v="0.21479999999999999"/>
  </r>
  <r>
    <x v="10"/>
    <x v="3"/>
    <x v="1"/>
    <x v="7"/>
    <x v="17"/>
    <x v="1"/>
    <n v="2.7360000000000002"/>
  </r>
  <r>
    <x v="10"/>
    <x v="3"/>
    <x v="1"/>
    <x v="7"/>
    <x v="16"/>
    <x v="1"/>
    <n v="5.5755999999999997"/>
  </r>
  <r>
    <x v="10"/>
    <x v="3"/>
    <x v="1"/>
    <x v="8"/>
    <x v="15"/>
    <x v="1"/>
    <n v="7.5190000000000001"/>
  </r>
  <r>
    <x v="10"/>
    <x v="3"/>
    <x v="1"/>
    <x v="8"/>
    <x v="17"/>
    <x v="1"/>
    <n v="1.5145"/>
  </r>
  <r>
    <x v="10"/>
    <x v="3"/>
    <x v="1"/>
    <x v="8"/>
    <x v="16"/>
    <x v="1"/>
    <n v="362.84199999999998"/>
  </r>
  <r>
    <x v="10"/>
    <x v="3"/>
    <x v="1"/>
    <x v="9"/>
    <x v="17"/>
    <x v="1"/>
    <n v="2.3325"/>
  </r>
  <r>
    <x v="10"/>
    <x v="3"/>
    <x v="1"/>
    <x v="9"/>
    <x v="16"/>
    <x v="1"/>
    <n v="108.02800000000001"/>
  </r>
  <r>
    <x v="10"/>
    <x v="3"/>
    <x v="2"/>
    <x v="0"/>
    <x v="15"/>
    <x v="1"/>
    <n v="41.06"/>
  </r>
  <r>
    <x v="10"/>
    <x v="3"/>
    <x v="2"/>
    <x v="0"/>
    <x v="17"/>
    <x v="1"/>
    <n v="8.4540000000000006"/>
  </r>
  <r>
    <x v="10"/>
    <x v="3"/>
    <x v="2"/>
    <x v="0"/>
    <x v="16"/>
    <x v="1"/>
    <n v="15.35"/>
  </r>
  <r>
    <x v="10"/>
    <x v="3"/>
    <x v="2"/>
    <x v="1"/>
    <x v="15"/>
    <x v="1"/>
    <n v="68.83"/>
  </r>
  <r>
    <x v="10"/>
    <x v="3"/>
    <x v="2"/>
    <x v="1"/>
    <x v="17"/>
    <x v="1"/>
    <n v="13.83"/>
  </r>
  <r>
    <x v="10"/>
    <x v="3"/>
    <x v="2"/>
    <x v="2"/>
    <x v="15"/>
    <x v="1"/>
    <n v="0.98"/>
  </r>
  <r>
    <x v="10"/>
    <x v="3"/>
    <x v="2"/>
    <x v="2"/>
    <x v="17"/>
    <x v="1"/>
    <n v="14.540000000000001"/>
  </r>
  <r>
    <x v="10"/>
    <x v="3"/>
    <x v="2"/>
    <x v="2"/>
    <x v="16"/>
    <x v="1"/>
    <n v="58.758000000000003"/>
  </r>
  <r>
    <x v="10"/>
    <x v="3"/>
    <x v="2"/>
    <x v="3"/>
    <x v="15"/>
    <x v="1"/>
    <n v="100.25"/>
  </r>
  <r>
    <x v="10"/>
    <x v="3"/>
    <x v="2"/>
    <x v="3"/>
    <x v="17"/>
    <x v="1"/>
    <n v="10.97"/>
  </r>
  <r>
    <x v="10"/>
    <x v="3"/>
    <x v="2"/>
    <x v="3"/>
    <x v="16"/>
    <x v="1"/>
    <n v="21.42"/>
  </r>
  <r>
    <x v="10"/>
    <x v="3"/>
    <x v="2"/>
    <x v="4"/>
    <x v="15"/>
    <x v="1"/>
    <n v="7.23"/>
  </r>
  <r>
    <x v="10"/>
    <x v="3"/>
    <x v="2"/>
    <x v="4"/>
    <x v="17"/>
    <x v="1"/>
    <n v="0"/>
  </r>
  <r>
    <x v="10"/>
    <x v="3"/>
    <x v="2"/>
    <x v="4"/>
    <x v="16"/>
    <x v="1"/>
    <n v="0"/>
  </r>
  <r>
    <x v="10"/>
    <x v="3"/>
    <x v="2"/>
    <x v="5"/>
    <x v="17"/>
    <x v="1"/>
    <n v="4.1585000000000001"/>
  </r>
  <r>
    <x v="10"/>
    <x v="3"/>
    <x v="2"/>
    <x v="5"/>
    <x v="16"/>
    <x v="1"/>
    <n v="31.722000000000001"/>
  </r>
  <r>
    <x v="10"/>
    <x v="3"/>
    <x v="2"/>
    <x v="6"/>
    <x v="17"/>
    <x v="1"/>
    <n v="3.262"/>
  </r>
  <r>
    <x v="10"/>
    <x v="3"/>
    <x v="2"/>
    <x v="6"/>
    <x v="16"/>
    <x v="1"/>
    <n v="3.12"/>
  </r>
  <r>
    <x v="10"/>
    <x v="3"/>
    <x v="2"/>
    <x v="7"/>
    <x v="17"/>
    <x v="1"/>
    <n v="1.8025"/>
  </r>
  <r>
    <x v="10"/>
    <x v="3"/>
    <x v="2"/>
    <x v="8"/>
    <x v="15"/>
    <x v="1"/>
    <n v="0.48799999999999999"/>
  </r>
  <r>
    <x v="10"/>
    <x v="3"/>
    <x v="2"/>
    <x v="8"/>
    <x v="17"/>
    <x v="1"/>
    <n v="5.8795000000000002"/>
  </r>
  <r>
    <x v="10"/>
    <x v="3"/>
    <x v="2"/>
    <x v="8"/>
    <x v="16"/>
    <x v="1"/>
    <n v="265.697"/>
  </r>
  <r>
    <x v="10"/>
    <x v="3"/>
    <x v="2"/>
    <x v="9"/>
    <x v="15"/>
    <x v="1"/>
    <n v="9.9890000000000008"/>
  </r>
  <r>
    <x v="10"/>
    <x v="3"/>
    <x v="2"/>
    <x v="9"/>
    <x v="16"/>
    <x v="1"/>
    <n v="107.486"/>
  </r>
  <r>
    <x v="10"/>
    <x v="3"/>
    <x v="3"/>
    <x v="0"/>
    <x v="15"/>
    <x v="1"/>
    <n v="14.7516"/>
  </r>
  <r>
    <x v="10"/>
    <x v="3"/>
    <x v="3"/>
    <x v="0"/>
    <x v="17"/>
    <x v="1"/>
    <n v="13.18"/>
  </r>
  <r>
    <x v="10"/>
    <x v="3"/>
    <x v="3"/>
    <x v="0"/>
    <x v="16"/>
    <x v="1"/>
    <n v="4.0780000000000003"/>
  </r>
  <r>
    <x v="10"/>
    <x v="3"/>
    <x v="3"/>
    <x v="1"/>
    <x v="17"/>
    <x v="1"/>
    <n v="6.7"/>
  </r>
  <r>
    <x v="10"/>
    <x v="3"/>
    <x v="3"/>
    <x v="1"/>
    <x v="16"/>
    <x v="1"/>
    <n v="7.16"/>
  </r>
  <r>
    <x v="10"/>
    <x v="3"/>
    <x v="3"/>
    <x v="2"/>
    <x v="15"/>
    <x v="1"/>
    <n v="10.240000000000002"/>
  </r>
  <r>
    <x v="10"/>
    <x v="3"/>
    <x v="3"/>
    <x v="2"/>
    <x v="17"/>
    <x v="1"/>
    <n v="13.110000000000001"/>
  </r>
  <r>
    <x v="10"/>
    <x v="3"/>
    <x v="3"/>
    <x v="2"/>
    <x v="16"/>
    <x v="1"/>
    <n v="0.09"/>
  </r>
  <r>
    <x v="10"/>
    <x v="3"/>
    <x v="3"/>
    <x v="3"/>
    <x v="17"/>
    <x v="1"/>
    <n v="6.9600000000000009"/>
  </r>
  <r>
    <x v="10"/>
    <x v="3"/>
    <x v="3"/>
    <x v="3"/>
    <x v="16"/>
    <x v="1"/>
    <n v="36.36"/>
  </r>
  <r>
    <x v="10"/>
    <x v="3"/>
    <x v="3"/>
    <x v="4"/>
    <x v="15"/>
    <x v="1"/>
    <n v="39.517000000000003"/>
  </r>
  <r>
    <x v="10"/>
    <x v="3"/>
    <x v="3"/>
    <x v="4"/>
    <x v="17"/>
    <x v="1"/>
    <n v="13.294499999999999"/>
  </r>
  <r>
    <x v="10"/>
    <x v="3"/>
    <x v="3"/>
    <x v="4"/>
    <x v="16"/>
    <x v="1"/>
    <n v="643.57950000000005"/>
  </r>
  <r>
    <x v="10"/>
    <x v="3"/>
    <x v="3"/>
    <x v="5"/>
    <x v="15"/>
    <x v="1"/>
    <n v="52.6875"/>
  </r>
  <r>
    <x v="10"/>
    <x v="3"/>
    <x v="3"/>
    <x v="5"/>
    <x v="17"/>
    <x v="1"/>
    <n v="6.8055000000000003"/>
  </r>
  <r>
    <x v="10"/>
    <x v="3"/>
    <x v="3"/>
    <x v="5"/>
    <x v="16"/>
    <x v="1"/>
    <n v="270.87200000000001"/>
  </r>
  <r>
    <x v="10"/>
    <x v="3"/>
    <x v="3"/>
    <x v="6"/>
    <x v="17"/>
    <x v="1"/>
    <n v="2.9295"/>
  </r>
  <r>
    <x v="10"/>
    <x v="3"/>
    <x v="3"/>
    <x v="6"/>
    <x v="16"/>
    <x v="1"/>
    <n v="67.09"/>
  </r>
  <r>
    <x v="10"/>
    <x v="3"/>
    <x v="3"/>
    <x v="8"/>
    <x v="15"/>
    <x v="1"/>
    <n v="36.924999999999997"/>
  </r>
  <r>
    <x v="10"/>
    <x v="3"/>
    <x v="3"/>
    <x v="8"/>
    <x v="17"/>
    <x v="1"/>
    <n v="4.6364999999999998"/>
  </r>
  <r>
    <x v="10"/>
    <x v="3"/>
    <x v="3"/>
    <x v="8"/>
    <x v="16"/>
    <x v="1"/>
    <n v="33.519500000000001"/>
  </r>
  <r>
    <x v="10"/>
    <x v="3"/>
    <x v="4"/>
    <x v="0"/>
    <x v="15"/>
    <x v="1"/>
    <n v="56.97269"/>
  </r>
  <r>
    <x v="10"/>
    <x v="3"/>
    <x v="4"/>
    <x v="0"/>
    <x v="17"/>
    <x v="1"/>
    <n v="10.220000000000001"/>
  </r>
  <r>
    <x v="10"/>
    <x v="3"/>
    <x v="4"/>
    <x v="0"/>
    <x v="16"/>
    <x v="1"/>
    <n v="3.5999999999999997E-2"/>
  </r>
  <r>
    <x v="10"/>
    <x v="3"/>
    <x v="4"/>
    <x v="1"/>
    <x v="15"/>
    <x v="1"/>
    <n v="36.6"/>
  </r>
  <r>
    <x v="10"/>
    <x v="3"/>
    <x v="4"/>
    <x v="1"/>
    <x v="17"/>
    <x v="1"/>
    <n v="15.12"/>
  </r>
  <r>
    <x v="10"/>
    <x v="3"/>
    <x v="4"/>
    <x v="2"/>
    <x v="15"/>
    <x v="1"/>
    <n v="11.479999999999999"/>
  </r>
  <r>
    <x v="10"/>
    <x v="3"/>
    <x v="4"/>
    <x v="2"/>
    <x v="17"/>
    <x v="1"/>
    <n v="13.339999999999998"/>
  </r>
  <r>
    <x v="10"/>
    <x v="3"/>
    <x v="4"/>
    <x v="2"/>
    <x v="16"/>
    <x v="1"/>
    <n v="184.82"/>
  </r>
  <r>
    <x v="10"/>
    <x v="3"/>
    <x v="4"/>
    <x v="3"/>
    <x v="17"/>
    <x v="1"/>
    <n v="5.58"/>
  </r>
  <r>
    <x v="10"/>
    <x v="3"/>
    <x v="4"/>
    <x v="4"/>
    <x v="15"/>
    <x v="1"/>
    <n v="47.145499999999998"/>
  </r>
  <r>
    <x v="10"/>
    <x v="3"/>
    <x v="4"/>
    <x v="4"/>
    <x v="17"/>
    <x v="1"/>
    <n v="17.617999999999999"/>
  </r>
  <r>
    <x v="10"/>
    <x v="3"/>
    <x v="4"/>
    <x v="4"/>
    <x v="16"/>
    <x v="1"/>
    <n v="492.1858186638388"/>
  </r>
  <r>
    <x v="10"/>
    <x v="3"/>
    <x v="4"/>
    <x v="5"/>
    <x v="15"/>
    <x v="1"/>
    <n v="17.579999999999998"/>
  </r>
  <r>
    <x v="10"/>
    <x v="3"/>
    <x v="4"/>
    <x v="5"/>
    <x v="17"/>
    <x v="1"/>
    <n v="2.5055000000000001"/>
  </r>
  <r>
    <x v="10"/>
    <x v="3"/>
    <x v="4"/>
    <x v="6"/>
    <x v="17"/>
    <x v="1"/>
    <n v="1.5145"/>
  </r>
  <r>
    <x v="10"/>
    <x v="3"/>
    <x v="4"/>
    <x v="6"/>
    <x v="16"/>
    <x v="1"/>
    <n v="46.305"/>
  </r>
  <r>
    <x v="10"/>
    <x v="3"/>
    <x v="4"/>
    <x v="7"/>
    <x v="16"/>
    <x v="1"/>
    <n v="40.108000000000004"/>
  </r>
  <r>
    <x v="10"/>
    <x v="3"/>
    <x v="4"/>
    <x v="8"/>
    <x v="17"/>
    <x v="1"/>
    <n v="5.7264999999999997"/>
  </r>
  <r>
    <x v="10"/>
    <x v="3"/>
    <x v="4"/>
    <x v="8"/>
    <x v="16"/>
    <x v="1"/>
    <n v="4.8070000000000004"/>
  </r>
  <r>
    <x v="10"/>
    <x v="3"/>
    <x v="4"/>
    <x v="9"/>
    <x v="15"/>
    <x v="1"/>
    <n v="0.64200000000000002"/>
  </r>
  <r>
    <x v="10"/>
    <x v="3"/>
    <x v="4"/>
    <x v="9"/>
    <x v="16"/>
    <x v="1"/>
    <n v="133.3732"/>
  </r>
  <r>
    <x v="10"/>
    <x v="3"/>
    <x v="5"/>
    <x v="0"/>
    <x v="17"/>
    <x v="1"/>
    <n v="4.5999999999999996"/>
  </r>
  <r>
    <x v="10"/>
    <x v="3"/>
    <x v="5"/>
    <x v="1"/>
    <x v="15"/>
    <x v="1"/>
    <n v="15.08"/>
  </r>
  <r>
    <x v="10"/>
    <x v="3"/>
    <x v="5"/>
    <x v="1"/>
    <x v="17"/>
    <x v="1"/>
    <n v="7.55"/>
  </r>
  <r>
    <x v="10"/>
    <x v="3"/>
    <x v="5"/>
    <x v="2"/>
    <x v="15"/>
    <x v="1"/>
    <n v="1.98"/>
  </r>
  <r>
    <x v="10"/>
    <x v="3"/>
    <x v="5"/>
    <x v="2"/>
    <x v="17"/>
    <x v="1"/>
    <n v="13.200000000000001"/>
  </r>
  <r>
    <x v="10"/>
    <x v="3"/>
    <x v="5"/>
    <x v="2"/>
    <x v="16"/>
    <x v="1"/>
    <n v="37.26"/>
  </r>
  <r>
    <x v="10"/>
    <x v="3"/>
    <x v="5"/>
    <x v="3"/>
    <x v="17"/>
    <x v="1"/>
    <n v="4.01"/>
  </r>
  <r>
    <x v="10"/>
    <x v="3"/>
    <x v="5"/>
    <x v="3"/>
    <x v="16"/>
    <x v="1"/>
    <n v="115.2"/>
  </r>
  <r>
    <x v="10"/>
    <x v="3"/>
    <x v="5"/>
    <x v="4"/>
    <x v="15"/>
    <x v="1"/>
    <n v="26.984000000000002"/>
  </r>
  <r>
    <x v="10"/>
    <x v="3"/>
    <x v="5"/>
    <x v="4"/>
    <x v="17"/>
    <x v="1"/>
    <n v="3.653"/>
  </r>
  <r>
    <x v="10"/>
    <x v="3"/>
    <x v="5"/>
    <x v="4"/>
    <x v="16"/>
    <x v="1"/>
    <n v="54.613999999999997"/>
  </r>
  <r>
    <x v="10"/>
    <x v="3"/>
    <x v="5"/>
    <x v="5"/>
    <x v="15"/>
    <x v="1"/>
    <n v="7.25"/>
  </r>
  <r>
    <x v="10"/>
    <x v="3"/>
    <x v="5"/>
    <x v="5"/>
    <x v="17"/>
    <x v="1"/>
    <n v="2.0794999999999999"/>
  </r>
  <r>
    <x v="10"/>
    <x v="3"/>
    <x v="5"/>
    <x v="5"/>
    <x v="16"/>
    <x v="1"/>
    <n v="33.700000000000003"/>
  </r>
  <r>
    <x v="10"/>
    <x v="3"/>
    <x v="5"/>
    <x v="6"/>
    <x v="17"/>
    <x v="1"/>
    <n v="1.621"/>
  </r>
  <r>
    <x v="10"/>
    <x v="3"/>
    <x v="5"/>
    <x v="8"/>
    <x v="15"/>
    <x v="1"/>
    <n v="0.04"/>
  </r>
  <r>
    <x v="10"/>
    <x v="3"/>
    <x v="5"/>
    <x v="8"/>
    <x v="17"/>
    <x v="1"/>
    <n v="6.9465000000000003"/>
  </r>
  <r>
    <x v="10"/>
    <x v="3"/>
    <x v="5"/>
    <x v="8"/>
    <x v="16"/>
    <x v="1"/>
    <n v="4.2489999999999997"/>
  </r>
  <r>
    <x v="10"/>
    <x v="3"/>
    <x v="5"/>
    <x v="9"/>
    <x v="15"/>
    <x v="1"/>
    <n v="3.5459999999999998"/>
  </r>
  <r>
    <x v="10"/>
    <x v="3"/>
    <x v="5"/>
    <x v="9"/>
    <x v="16"/>
    <x v="1"/>
    <n v="697.11599999999999"/>
  </r>
  <r>
    <x v="10"/>
    <x v="3"/>
    <x v="6"/>
    <x v="0"/>
    <x v="15"/>
    <x v="1"/>
    <n v="85.06"/>
  </r>
  <r>
    <x v="10"/>
    <x v="3"/>
    <x v="6"/>
    <x v="0"/>
    <x v="17"/>
    <x v="1"/>
    <n v="6.89"/>
  </r>
  <r>
    <x v="10"/>
    <x v="3"/>
    <x v="6"/>
    <x v="1"/>
    <x v="17"/>
    <x v="1"/>
    <n v="9.75"/>
  </r>
  <r>
    <x v="10"/>
    <x v="3"/>
    <x v="6"/>
    <x v="2"/>
    <x v="15"/>
    <x v="1"/>
    <n v="43.78"/>
  </r>
  <r>
    <x v="10"/>
    <x v="3"/>
    <x v="6"/>
    <x v="2"/>
    <x v="17"/>
    <x v="1"/>
    <n v="21.99"/>
  </r>
  <r>
    <x v="10"/>
    <x v="3"/>
    <x v="6"/>
    <x v="2"/>
    <x v="16"/>
    <x v="1"/>
    <n v="13.48"/>
  </r>
  <r>
    <x v="10"/>
    <x v="3"/>
    <x v="6"/>
    <x v="3"/>
    <x v="17"/>
    <x v="1"/>
    <n v="5.72"/>
  </r>
  <r>
    <x v="10"/>
    <x v="3"/>
    <x v="6"/>
    <x v="3"/>
    <x v="16"/>
    <x v="1"/>
    <n v="8.85"/>
  </r>
  <r>
    <x v="10"/>
    <x v="3"/>
    <x v="6"/>
    <x v="4"/>
    <x v="15"/>
    <x v="1"/>
    <n v="13.116"/>
  </r>
  <r>
    <x v="10"/>
    <x v="3"/>
    <x v="6"/>
    <x v="4"/>
    <x v="17"/>
    <x v="1"/>
    <n v="4.984"/>
  </r>
  <r>
    <x v="10"/>
    <x v="3"/>
    <x v="6"/>
    <x v="4"/>
    <x v="16"/>
    <x v="1"/>
    <n v="92.05"/>
  </r>
  <r>
    <x v="10"/>
    <x v="3"/>
    <x v="6"/>
    <x v="5"/>
    <x v="17"/>
    <x v="1"/>
    <n v="3.8090000000000002"/>
  </r>
  <r>
    <x v="10"/>
    <x v="3"/>
    <x v="6"/>
    <x v="7"/>
    <x v="16"/>
    <x v="1"/>
    <n v="67.021000000000001"/>
  </r>
  <r>
    <x v="10"/>
    <x v="3"/>
    <x v="6"/>
    <x v="8"/>
    <x v="15"/>
    <x v="1"/>
    <n v="0.8"/>
  </r>
  <r>
    <x v="10"/>
    <x v="3"/>
    <x v="6"/>
    <x v="8"/>
    <x v="17"/>
    <x v="1"/>
    <n v="6.6630000000000003"/>
  </r>
  <r>
    <x v="10"/>
    <x v="3"/>
    <x v="6"/>
    <x v="9"/>
    <x v="16"/>
    <x v="1"/>
    <n v="264.76400000000001"/>
  </r>
  <r>
    <x v="10"/>
    <x v="3"/>
    <x v="7"/>
    <x v="0"/>
    <x v="17"/>
    <x v="1"/>
    <n v="11.71"/>
  </r>
  <r>
    <x v="10"/>
    <x v="3"/>
    <x v="7"/>
    <x v="1"/>
    <x v="15"/>
    <x v="1"/>
    <n v="2.46"/>
  </r>
  <r>
    <x v="10"/>
    <x v="3"/>
    <x v="7"/>
    <x v="1"/>
    <x v="17"/>
    <x v="1"/>
    <n v="26.673000000000002"/>
  </r>
  <r>
    <x v="10"/>
    <x v="3"/>
    <x v="7"/>
    <x v="1"/>
    <x v="16"/>
    <x v="1"/>
    <n v="12.75"/>
  </r>
  <r>
    <x v="10"/>
    <x v="3"/>
    <x v="7"/>
    <x v="2"/>
    <x v="15"/>
    <x v="1"/>
    <n v="9.3699999999999992"/>
  </r>
  <r>
    <x v="10"/>
    <x v="3"/>
    <x v="7"/>
    <x v="2"/>
    <x v="17"/>
    <x v="1"/>
    <n v="8.26"/>
  </r>
  <r>
    <x v="10"/>
    <x v="3"/>
    <x v="7"/>
    <x v="2"/>
    <x v="16"/>
    <x v="1"/>
    <n v="40.6"/>
  </r>
  <r>
    <x v="10"/>
    <x v="3"/>
    <x v="7"/>
    <x v="3"/>
    <x v="16"/>
    <x v="1"/>
    <n v="3.67"/>
  </r>
  <r>
    <x v="10"/>
    <x v="3"/>
    <x v="7"/>
    <x v="4"/>
    <x v="17"/>
    <x v="1"/>
    <n v="9.6219999999999999"/>
  </r>
  <r>
    <x v="10"/>
    <x v="3"/>
    <x v="7"/>
    <x v="4"/>
    <x v="16"/>
    <x v="1"/>
    <n v="0"/>
  </r>
  <r>
    <x v="10"/>
    <x v="3"/>
    <x v="7"/>
    <x v="5"/>
    <x v="17"/>
    <x v="1"/>
    <n v="1.6739999999999999"/>
  </r>
  <r>
    <x v="10"/>
    <x v="3"/>
    <x v="7"/>
    <x v="7"/>
    <x v="17"/>
    <x v="1"/>
    <n v="1.1419999999999999"/>
  </r>
  <r>
    <x v="10"/>
    <x v="3"/>
    <x v="7"/>
    <x v="8"/>
    <x v="17"/>
    <x v="1"/>
    <n v="3.4015"/>
  </r>
  <r>
    <x v="10"/>
    <x v="3"/>
    <x v="7"/>
    <x v="9"/>
    <x v="15"/>
    <x v="1"/>
    <n v="0.42199999999999999"/>
  </r>
  <r>
    <x v="10"/>
    <x v="3"/>
    <x v="7"/>
    <x v="9"/>
    <x v="16"/>
    <x v="1"/>
    <n v="264.36380000000003"/>
  </r>
  <r>
    <x v="10"/>
    <x v="3"/>
    <x v="8"/>
    <x v="0"/>
    <x v="17"/>
    <x v="1"/>
    <n v="11.29"/>
  </r>
  <r>
    <x v="10"/>
    <x v="3"/>
    <x v="8"/>
    <x v="1"/>
    <x v="17"/>
    <x v="1"/>
    <n v="9.629999999999999"/>
  </r>
  <r>
    <x v="10"/>
    <x v="3"/>
    <x v="8"/>
    <x v="2"/>
    <x v="15"/>
    <x v="1"/>
    <n v="0.68"/>
  </r>
  <r>
    <x v="10"/>
    <x v="3"/>
    <x v="8"/>
    <x v="2"/>
    <x v="17"/>
    <x v="1"/>
    <n v="13.53"/>
  </r>
  <r>
    <x v="10"/>
    <x v="3"/>
    <x v="8"/>
    <x v="2"/>
    <x v="16"/>
    <x v="1"/>
    <n v="13.75"/>
  </r>
  <r>
    <x v="10"/>
    <x v="3"/>
    <x v="8"/>
    <x v="3"/>
    <x v="16"/>
    <x v="1"/>
    <n v="1.65"/>
  </r>
  <r>
    <x v="10"/>
    <x v="3"/>
    <x v="8"/>
    <x v="4"/>
    <x v="15"/>
    <x v="1"/>
    <n v="3.5859999999999999"/>
  </r>
  <r>
    <x v="10"/>
    <x v="3"/>
    <x v="8"/>
    <x v="4"/>
    <x v="17"/>
    <x v="1"/>
    <n v="0"/>
  </r>
  <r>
    <x v="10"/>
    <x v="3"/>
    <x v="8"/>
    <x v="4"/>
    <x v="16"/>
    <x v="1"/>
    <n v="5.66"/>
  </r>
  <r>
    <x v="10"/>
    <x v="3"/>
    <x v="8"/>
    <x v="5"/>
    <x v="15"/>
    <x v="1"/>
    <n v="31.305499999999999"/>
  </r>
  <r>
    <x v="10"/>
    <x v="3"/>
    <x v="8"/>
    <x v="5"/>
    <x v="17"/>
    <x v="1"/>
    <n v="6.4154999999999998"/>
  </r>
  <r>
    <x v="10"/>
    <x v="3"/>
    <x v="8"/>
    <x v="6"/>
    <x v="17"/>
    <x v="1"/>
    <n v="2.6324999999999998"/>
  </r>
  <r>
    <x v="10"/>
    <x v="3"/>
    <x v="8"/>
    <x v="8"/>
    <x v="17"/>
    <x v="1"/>
    <n v="1.3480000000000001"/>
  </r>
  <r>
    <x v="10"/>
    <x v="3"/>
    <x v="8"/>
    <x v="9"/>
    <x v="15"/>
    <x v="1"/>
    <n v="2.0139999999999998"/>
  </r>
  <r>
    <x v="10"/>
    <x v="3"/>
    <x v="8"/>
    <x v="9"/>
    <x v="16"/>
    <x v="1"/>
    <n v="209.97300000000001"/>
  </r>
  <r>
    <x v="10"/>
    <x v="3"/>
    <x v="9"/>
    <x v="0"/>
    <x v="15"/>
    <x v="1"/>
    <n v="16.5"/>
  </r>
  <r>
    <x v="10"/>
    <x v="3"/>
    <x v="9"/>
    <x v="0"/>
    <x v="17"/>
    <x v="1"/>
    <n v="19.46"/>
  </r>
  <r>
    <x v="10"/>
    <x v="3"/>
    <x v="9"/>
    <x v="1"/>
    <x v="17"/>
    <x v="1"/>
    <n v="12.84"/>
  </r>
  <r>
    <x v="10"/>
    <x v="3"/>
    <x v="9"/>
    <x v="2"/>
    <x v="17"/>
    <x v="1"/>
    <n v="12.660000000000002"/>
  </r>
  <r>
    <x v="10"/>
    <x v="3"/>
    <x v="9"/>
    <x v="2"/>
    <x v="16"/>
    <x v="1"/>
    <n v="0"/>
  </r>
  <r>
    <x v="10"/>
    <x v="3"/>
    <x v="9"/>
    <x v="3"/>
    <x v="15"/>
    <x v="1"/>
    <n v="0.21"/>
  </r>
  <r>
    <x v="10"/>
    <x v="3"/>
    <x v="9"/>
    <x v="3"/>
    <x v="17"/>
    <x v="1"/>
    <n v="3.79"/>
  </r>
  <r>
    <x v="10"/>
    <x v="3"/>
    <x v="9"/>
    <x v="3"/>
    <x v="16"/>
    <x v="1"/>
    <n v="3.91"/>
  </r>
  <r>
    <x v="10"/>
    <x v="3"/>
    <x v="9"/>
    <x v="4"/>
    <x v="17"/>
    <x v="1"/>
    <n v="8.1805000000000003"/>
  </r>
  <r>
    <x v="10"/>
    <x v="3"/>
    <x v="9"/>
    <x v="4"/>
    <x v="16"/>
    <x v="1"/>
    <n v="0"/>
  </r>
  <r>
    <x v="10"/>
    <x v="3"/>
    <x v="9"/>
    <x v="5"/>
    <x v="15"/>
    <x v="1"/>
    <n v="31.305499999999999"/>
  </r>
  <r>
    <x v="10"/>
    <x v="3"/>
    <x v="9"/>
    <x v="5"/>
    <x v="17"/>
    <x v="1"/>
    <n v="1.8779999999999999"/>
  </r>
  <r>
    <x v="10"/>
    <x v="3"/>
    <x v="9"/>
    <x v="6"/>
    <x v="17"/>
    <x v="1"/>
    <n v="0.79149999999999998"/>
  </r>
  <r>
    <x v="10"/>
    <x v="3"/>
    <x v="9"/>
    <x v="7"/>
    <x v="17"/>
    <x v="1"/>
    <n v="3.8069999999999999"/>
  </r>
  <r>
    <x v="10"/>
    <x v="3"/>
    <x v="9"/>
    <x v="8"/>
    <x v="17"/>
    <x v="1"/>
    <n v="1.0745"/>
  </r>
  <r>
    <x v="10"/>
    <x v="3"/>
    <x v="9"/>
    <x v="8"/>
    <x v="16"/>
    <x v="1"/>
    <n v="401.88"/>
  </r>
  <r>
    <x v="10"/>
    <x v="3"/>
    <x v="10"/>
    <x v="0"/>
    <x v="15"/>
    <x v="1"/>
    <n v="9.85"/>
  </r>
  <r>
    <x v="10"/>
    <x v="3"/>
    <x v="10"/>
    <x v="0"/>
    <x v="17"/>
    <x v="1"/>
    <n v="14.913"/>
  </r>
  <r>
    <x v="10"/>
    <x v="3"/>
    <x v="10"/>
    <x v="1"/>
    <x v="15"/>
    <x v="1"/>
    <n v="23.2"/>
  </r>
  <r>
    <x v="10"/>
    <x v="3"/>
    <x v="10"/>
    <x v="1"/>
    <x v="17"/>
    <x v="1"/>
    <n v="11.8"/>
  </r>
  <r>
    <x v="10"/>
    <x v="3"/>
    <x v="10"/>
    <x v="2"/>
    <x v="15"/>
    <x v="1"/>
    <n v="19.3"/>
  </r>
  <r>
    <x v="10"/>
    <x v="3"/>
    <x v="10"/>
    <x v="2"/>
    <x v="17"/>
    <x v="1"/>
    <n v="14.299999999999999"/>
  </r>
  <r>
    <x v="10"/>
    <x v="3"/>
    <x v="10"/>
    <x v="2"/>
    <x v="16"/>
    <x v="1"/>
    <n v="0"/>
  </r>
  <r>
    <x v="10"/>
    <x v="3"/>
    <x v="10"/>
    <x v="3"/>
    <x v="16"/>
    <x v="1"/>
    <n v="58.65"/>
  </r>
  <r>
    <x v="10"/>
    <x v="3"/>
    <x v="10"/>
    <x v="4"/>
    <x v="17"/>
    <x v="1"/>
    <n v="14.32"/>
  </r>
  <r>
    <x v="10"/>
    <x v="3"/>
    <x v="10"/>
    <x v="4"/>
    <x v="16"/>
    <x v="1"/>
    <n v="0"/>
  </r>
  <r>
    <x v="10"/>
    <x v="3"/>
    <x v="10"/>
    <x v="6"/>
    <x v="17"/>
    <x v="1"/>
    <n v="1.504"/>
  </r>
  <r>
    <x v="10"/>
    <x v="3"/>
    <x v="10"/>
    <x v="6"/>
    <x v="16"/>
    <x v="1"/>
    <n v="5.2"/>
  </r>
  <r>
    <x v="10"/>
    <x v="3"/>
    <x v="10"/>
    <x v="7"/>
    <x v="17"/>
    <x v="1"/>
    <n v="1.917"/>
  </r>
  <r>
    <x v="10"/>
    <x v="3"/>
    <x v="10"/>
    <x v="7"/>
    <x v="16"/>
    <x v="1"/>
    <n v="2.7370000000000001"/>
  </r>
  <r>
    <x v="10"/>
    <x v="3"/>
    <x v="10"/>
    <x v="8"/>
    <x v="15"/>
    <x v="1"/>
    <n v="11.338000000000001"/>
  </r>
  <r>
    <x v="10"/>
    <x v="3"/>
    <x v="10"/>
    <x v="8"/>
    <x v="16"/>
    <x v="1"/>
    <n v="63.249000000000024"/>
  </r>
  <r>
    <x v="10"/>
    <x v="3"/>
    <x v="10"/>
    <x v="9"/>
    <x v="15"/>
    <x v="1"/>
    <n v="3.1619999999999999"/>
  </r>
  <r>
    <x v="10"/>
    <x v="3"/>
    <x v="10"/>
    <x v="9"/>
    <x v="16"/>
    <x v="1"/>
    <n v="313.24700000000001"/>
  </r>
  <r>
    <x v="10"/>
    <x v="3"/>
    <x v="11"/>
    <x v="0"/>
    <x v="17"/>
    <x v="1"/>
    <n v="16.841000000000001"/>
  </r>
  <r>
    <x v="10"/>
    <x v="3"/>
    <x v="11"/>
    <x v="0"/>
    <x v="16"/>
    <x v="1"/>
    <n v="1.849"/>
  </r>
  <r>
    <x v="10"/>
    <x v="3"/>
    <x v="11"/>
    <x v="1"/>
    <x v="15"/>
    <x v="1"/>
    <n v="43.46"/>
  </r>
  <r>
    <x v="10"/>
    <x v="3"/>
    <x v="11"/>
    <x v="1"/>
    <x v="17"/>
    <x v="1"/>
    <n v="24.16"/>
  </r>
  <r>
    <x v="10"/>
    <x v="3"/>
    <x v="11"/>
    <x v="1"/>
    <x v="16"/>
    <x v="1"/>
    <n v="38.15"/>
  </r>
  <r>
    <x v="10"/>
    <x v="3"/>
    <x v="11"/>
    <x v="2"/>
    <x v="15"/>
    <x v="1"/>
    <n v="9.58"/>
  </r>
  <r>
    <x v="10"/>
    <x v="3"/>
    <x v="11"/>
    <x v="2"/>
    <x v="17"/>
    <x v="1"/>
    <n v="15.449999999999998"/>
  </r>
  <r>
    <x v="10"/>
    <x v="3"/>
    <x v="11"/>
    <x v="2"/>
    <x v="16"/>
    <x v="1"/>
    <n v="31.408999999999999"/>
  </r>
  <r>
    <x v="10"/>
    <x v="3"/>
    <x v="11"/>
    <x v="3"/>
    <x v="17"/>
    <x v="1"/>
    <n v="3.94"/>
  </r>
  <r>
    <x v="10"/>
    <x v="3"/>
    <x v="11"/>
    <x v="4"/>
    <x v="15"/>
    <x v="1"/>
    <n v="17.48"/>
  </r>
  <r>
    <x v="10"/>
    <x v="3"/>
    <x v="11"/>
    <x v="4"/>
    <x v="17"/>
    <x v="1"/>
    <n v="7.6400000000000006"/>
  </r>
  <r>
    <x v="10"/>
    <x v="3"/>
    <x v="11"/>
    <x v="4"/>
    <x v="16"/>
    <x v="1"/>
    <n v="0"/>
  </r>
  <r>
    <x v="10"/>
    <x v="3"/>
    <x v="11"/>
    <x v="5"/>
    <x v="15"/>
    <x v="1"/>
    <n v="39.8538"/>
  </r>
  <r>
    <x v="10"/>
    <x v="3"/>
    <x v="11"/>
    <x v="5"/>
    <x v="16"/>
    <x v="1"/>
    <n v="179.2595"/>
  </r>
  <r>
    <x v="10"/>
    <x v="3"/>
    <x v="11"/>
    <x v="6"/>
    <x v="17"/>
    <x v="1"/>
    <n v="1.8089999999999999"/>
  </r>
  <r>
    <x v="10"/>
    <x v="3"/>
    <x v="11"/>
    <x v="6"/>
    <x v="16"/>
    <x v="1"/>
    <n v="20.59"/>
  </r>
  <r>
    <x v="10"/>
    <x v="3"/>
    <x v="11"/>
    <x v="7"/>
    <x v="15"/>
    <x v="1"/>
    <n v="3.46"/>
  </r>
  <r>
    <x v="10"/>
    <x v="3"/>
    <x v="11"/>
    <x v="7"/>
    <x v="16"/>
    <x v="1"/>
    <n v="6.0179999999999998"/>
  </r>
  <r>
    <x v="10"/>
    <x v="3"/>
    <x v="11"/>
    <x v="8"/>
    <x v="15"/>
    <x v="1"/>
    <n v="26.500999999999998"/>
  </r>
  <r>
    <x v="10"/>
    <x v="3"/>
    <x v="11"/>
    <x v="8"/>
    <x v="16"/>
    <x v="1"/>
    <n v="163.86199999999999"/>
  </r>
  <r>
    <x v="10"/>
    <x v="3"/>
    <x v="11"/>
    <x v="9"/>
    <x v="15"/>
    <x v="1"/>
    <n v="2.403"/>
  </r>
  <r>
    <x v="10"/>
    <x v="3"/>
    <x v="11"/>
    <x v="9"/>
    <x v="16"/>
    <x v="1"/>
    <n v="369.31099999999998"/>
  </r>
  <r>
    <x v="3"/>
    <x v="3"/>
    <x v="0"/>
    <x v="0"/>
    <x v="17"/>
    <x v="1"/>
    <n v="0.5"/>
  </r>
  <r>
    <x v="3"/>
    <x v="3"/>
    <x v="0"/>
    <x v="1"/>
    <x v="17"/>
    <x v="1"/>
    <n v="15.75"/>
  </r>
  <r>
    <x v="3"/>
    <x v="3"/>
    <x v="0"/>
    <x v="2"/>
    <x v="17"/>
    <x v="1"/>
    <n v="4"/>
  </r>
  <r>
    <x v="3"/>
    <x v="3"/>
    <x v="0"/>
    <x v="3"/>
    <x v="17"/>
    <x v="1"/>
    <n v="13.11"/>
  </r>
  <r>
    <x v="3"/>
    <x v="3"/>
    <x v="0"/>
    <x v="4"/>
    <x v="17"/>
    <x v="1"/>
    <n v="11.257999999999999"/>
  </r>
  <r>
    <x v="3"/>
    <x v="3"/>
    <x v="0"/>
    <x v="5"/>
    <x v="15"/>
    <x v="1"/>
    <n v="14.804"/>
  </r>
  <r>
    <x v="3"/>
    <x v="3"/>
    <x v="0"/>
    <x v="5"/>
    <x v="17"/>
    <x v="1"/>
    <n v="15.347999999999999"/>
  </r>
  <r>
    <x v="3"/>
    <x v="3"/>
    <x v="0"/>
    <x v="6"/>
    <x v="15"/>
    <x v="1"/>
    <n v="535.61"/>
  </r>
  <r>
    <x v="3"/>
    <x v="3"/>
    <x v="0"/>
    <x v="6"/>
    <x v="17"/>
    <x v="1"/>
    <n v="7.6479999999999997"/>
  </r>
  <r>
    <x v="3"/>
    <x v="3"/>
    <x v="0"/>
    <x v="6"/>
    <x v="16"/>
    <x v="1"/>
    <n v="0"/>
  </r>
  <r>
    <x v="3"/>
    <x v="3"/>
    <x v="0"/>
    <x v="7"/>
    <x v="15"/>
    <x v="1"/>
    <n v="105.73399999999999"/>
  </r>
  <r>
    <x v="3"/>
    <x v="3"/>
    <x v="0"/>
    <x v="7"/>
    <x v="17"/>
    <x v="1"/>
    <n v="2.8824999999999998"/>
  </r>
  <r>
    <x v="3"/>
    <x v="3"/>
    <x v="0"/>
    <x v="7"/>
    <x v="16"/>
    <x v="1"/>
    <n v="239.99600000000001"/>
  </r>
  <r>
    <x v="3"/>
    <x v="3"/>
    <x v="0"/>
    <x v="8"/>
    <x v="17"/>
    <x v="1"/>
    <n v="5.3950000000000005"/>
  </r>
  <r>
    <x v="3"/>
    <x v="3"/>
    <x v="0"/>
    <x v="8"/>
    <x v="16"/>
    <x v="1"/>
    <n v="186.0249"/>
  </r>
  <r>
    <x v="3"/>
    <x v="3"/>
    <x v="1"/>
    <x v="0"/>
    <x v="17"/>
    <x v="1"/>
    <n v="3.5999999999999996"/>
  </r>
  <r>
    <x v="3"/>
    <x v="3"/>
    <x v="1"/>
    <x v="1"/>
    <x v="17"/>
    <x v="1"/>
    <n v="22.400000000000002"/>
  </r>
  <r>
    <x v="3"/>
    <x v="3"/>
    <x v="1"/>
    <x v="2"/>
    <x v="17"/>
    <x v="1"/>
    <n v="1.1000000000000001"/>
  </r>
  <r>
    <x v="3"/>
    <x v="3"/>
    <x v="1"/>
    <x v="3"/>
    <x v="17"/>
    <x v="1"/>
    <n v="29.16"/>
  </r>
  <r>
    <x v="3"/>
    <x v="3"/>
    <x v="1"/>
    <x v="4"/>
    <x v="17"/>
    <x v="1"/>
    <n v="17.115499999999997"/>
  </r>
  <r>
    <x v="3"/>
    <x v="3"/>
    <x v="1"/>
    <x v="5"/>
    <x v="15"/>
    <x v="1"/>
    <n v="112.795"/>
  </r>
  <r>
    <x v="3"/>
    <x v="3"/>
    <x v="1"/>
    <x v="5"/>
    <x v="17"/>
    <x v="1"/>
    <n v="26.239000000000001"/>
  </r>
  <r>
    <x v="3"/>
    <x v="3"/>
    <x v="1"/>
    <x v="6"/>
    <x v="15"/>
    <x v="1"/>
    <n v="178.48699999999999"/>
  </r>
  <r>
    <x v="3"/>
    <x v="3"/>
    <x v="1"/>
    <x v="6"/>
    <x v="17"/>
    <x v="1"/>
    <n v="5.9"/>
  </r>
  <r>
    <x v="3"/>
    <x v="3"/>
    <x v="1"/>
    <x v="7"/>
    <x v="17"/>
    <x v="1"/>
    <n v="7.6035000000000004"/>
  </r>
  <r>
    <x v="3"/>
    <x v="3"/>
    <x v="1"/>
    <x v="7"/>
    <x v="16"/>
    <x v="1"/>
    <n v="177.708"/>
  </r>
  <r>
    <x v="3"/>
    <x v="3"/>
    <x v="1"/>
    <x v="8"/>
    <x v="17"/>
    <x v="1"/>
    <n v="9.5945"/>
  </r>
  <r>
    <x v="3"/>
    <x v="3"/>
    <x v="1"/>
    <x v="9"/>
    <x v="17"/>
    <x v="1"/>
    <n v="8.8517499999999991"/>
  </r>
  <r>
    <x v="3"/>
    <x v="3"/>
    <x v="2"/>
    <x v="0"/>
    <x v="17"/>
    <x v="1"/>
    <n v="2.6"/>
  </r>
  <r>
    <x v="3"/>
    <x v="3"/>
    <x v="2"/>
    <x v="1"/>
    <x v="17"/>
    <x v="1"/>
    <n v="16.450000000000003"/>
  </r>
  <r>
    <x v="3"/>
    <x v="3"/>
    <x v="2"/>
    <x v="2"/>
    <x v="17"/>
    <x v="1"/>
    <n v="5.6"/>
  </r>
  <r>
    <x v="3"/>
    <x v="3"/>
    <x v="2"/>
    <x v="3"/>
    <x v="17"/>
    <x v="1"/>
    <n v="21.940000000000005"/>
  </r>
  <r>
    <x v="3"/>
    <x v="3"/>
    <x v="2"/>
    <x v="4"/>
    <x v="17"/>
    <x v="1"/>
    <n v="4.5999999999999996"/>
  </r>
  <r>
    <x v="3"/>
    <x v="3"/>
    <x v="2"/>
    <x v="5"/>
    <x v="15"/>
    <x v="1"/>
    <n v="165.79"/>
  </r>
  <r>
    <x v="3"/>
    <x v="3"/>
    <x v="2"/>
    <x v="5"/>
    <x v="17"/>
    <x v="1"/>
    <n v="18.259"/>
  </r>
  <r>
    <x v="3"/>
    <x v="3"/>
    <x v="2"/>
    <x v="5"/>
    <x v="16"/>
    <x v="1"/>
    <n v="105.37"/>
  </r>
  <r>
    <x v="3"/>
    <x v="3"/>
    <x v="2"/>
    <x v="6"/>
    <x v="15"/>
    <x v="1"/>
    <n v="165.21199999999999"/>
  </r>
  <r>
    <x v="3"/>
    <x v="3"/>
    <x v="2"/>
    <x v="6"/>
    <x v="17"/>
    <x v="1"/>
    <n v="4.5715000000000003"/>
  </r>
  <r>
    <x v="3"/>
    <x v="3"/>
    <x v="2"/>
    <x v="6"/>
    <x v="16"/>
    <x v="1"/>
    <n v="611.91"/>
  </r>
  <r>
    <x v="3"/>
    <x v="3"/>
    <x v="2"/>
    <x v="7"/>
    <x v="15"/>
    <x v="1"/>
    <n v="23.608999999999998"/>
  </r>
  <r>
    <x v="3"/>
    <x v="3"/>
    <x v="2"/>
    <x v="7"/>
    <x v="17"/>
    <x v="1"/>
    <n v="9.3539999999999992"/>
  </r>
  <r>
    <x v="3"/>
    <x v="3"/>
    <x v="2"/>
    <x v="7"/>
    <x v="16"/>
    <x v="1"/>
    <n v="130.02500000000001"/>
  </r>
  <r>
    <x v="3"/>
    <x v="3"/>
    <x v="2"/>
    <x v="8"/>
    <x v="17"/>
    <x v="1"/>
    <n v="7.4939999999999998"/>
  </r>
  <r>
    <x v="3"/>
    <x v="3"/>
    <x v="2"/>
    <x v="8"/>
    <x v="16"/>
    <x v="1"/>
    <n v="51.81"/>
  </r>
  <r>
    <x v="3"/>
    <x v="3"/>
    <x v="2"/>
    <x v="9"/>
    <x v="17"/>
    <x v="1"/>
    <n v="26.884349999999998"/>
  </r>
  <r>
    <x v="3"/>
    <x v="3"/>
    <x v="3"/>
    <x v="0"/>
    <x v="17"/>
    <x v="1"/>
    <n v="2.2999999999999998"/>
  </r>
  <r>
    <x v="3"/>
    <x v="3"/>
    <x v="3"/>
    <x v="1"/>
    <x v="17"/>
    <x v="1"/>
    <n v="6.3"/>
  </r>
  <r>
    <x v="3"/>
    <x v="3"/>
    <x v="3"/>
    <x v="2"/>
    <x v="17"/>
    <x v="1"/>
    <n v="5.2"/>
  </r>
  <r>
    <x v="3"/>
    <x v="3"/>
    <x v="3"/>
    <x v="3"/>
    <x v="17"/>
    <x v="1"/>
    <n v="17.28"/>
  </r>
  <r>
    <x v="3"/>
    <x v="3"/>
    <x v="3"/>
    <x v="4"/>
    <x v="17"/>
    <x v="1"/>
    <n v="13.951499999999999"/>
  </r>
  <r>
    <x v="3"/>
    <x v="3"/>
    <x v="3"/>
    <x v="5"/>
    <x v="17"/>
    <x v="1"/>
    <n v="11.965999999999999"/>
  </r>
  <r>
    <x v="3"/>
    <x v="3"/>
    <x v="3"/>
    <x v="6"/>
    <x v="15"/>
    <x v="1"/>
    <n v="85.891999999999996"/>
  </r>
  <r>
    <x v="3"/>
    <x v="3"/>
    <x v="3"/>
    <x v="6"/>
    <x v="17"/>
    <x v="1"/>
    <n v="8.2240000000000002"/>
  </r>
  <r>
    <x v="3"/>
    <x v="3"/>
    <x v="3"/>
    <x v="6"/>
    <x v="16"/>
    <x v="1"/>
    <n v="2540.0500000000002"/>
  </r>
  <r>
    <x v="3"/>
    <x v="3"/>
    <x v="3"/>
    <x v="8"/>
    <x v="17"/>
    <x v="1"/>
    <n v="13.195"/>
  </r>
  <r>
    <x v="3"/>
    <x v="3"/>
    <x v="3"/>
    <x v="8"/>
    <x v="16"/>
    <x v="1"/>
    <n v="321.7962"/>
  </r>
  <r>
    <x v="3"/>
    <x v="3"/>
    <x v="3"/>
    <x v="9"/>
    <x v="17"/>
    <x v="1"/>
    <n v="35.596250000000005"/>
  </r>
  <r>
    <x v="3"/>
    <x v="3"/>
    <x v="4"/>
    <x v="0"/>
    <x v="17"/>
    <x v="1"/>
    <n v="2.9"/>
  </r>
  <r>
    <x v="3"/>
    <x v="3"/>
    <x v="4"/>
    <x v="1"/>
    <x v="17"/>
    <x v="1"/>
    <n v="18.900000000000002"/>
  </r>
  <r>
    <x v="3"/>
    <x v="3"/>
    <x v="4"/>
    <x v="2"/>
    <x v="17"/>
    <x v="1"/>
    <n v="5.2"/>
  </r>
  <r>
    <x v="3"/>
    <x v="3"/>
    <x v="4"/>
    <x v="3"/>
    <x v="17"/>
    <x v="1"/>
    <n v="16.810000000000002"/>
  </r>
  <r>
    <x v="3"/>
    <x v="3"/>
    <x v="4"/>
    <x v="4"/>
    <x v="17"/>
    <x v="1"/>
    <n v="5"/>
  </r>
  <r>
    <x v="3"/>
    <x v="3"/>
    <x v="4"/>
    <x v="4"/>
    <x v="16"/>
    <x v="1"/>
    <n v="161.18769883351007"/>
  </r>
  <r>
    <x v="3"/>
    <x v="3"/>
    <x v="4"/>
    <x v="5"/>
    <x v="17"/>
    <x v="1"/>
    <n v="8.416500000000001"/>
  </r>
  <r>
    <x v="3"/>
    <x v="3"/>
    <x v="4"/>
    <x v="6"/>
    <x v="15"/>
    <x v="1"/>
    <n v="332.9246"/>
  </r>
  <r>
    <x v="3"/>
    <x v="3"/>
    <x v="4"/>
    <x v="6"/>
    <x v="17"/>
    <x v="1"/>
    <n v="5.7840000000000007"/>
  </r>
  <r>
    <x v="3"/>
    <x v="3"/>
    <x v="4"/>
    <x v="6"/>
    <x v="16"/>
    <x v="1"/>
    <n v="0"/>
  </r>
  <r>
    <x v="3"/>
    <x v="3"/>
    <x v="4"/>
    <x v="9"/>
    <x v="17"/>
    <x v="1"/>
    <n v="39.54795"/>
  </r>
  <r>
    <x v="3"/>
    <x v="3"/>
    <x v="5"/>
    <x v="0"/>
    <x v="17"/>
    <x v="1"/>
    <n v="1.2"/>
  </r>
  <r>
    <x v="3"/>
    <x v="3"/>
    <x v="5"/>
    <x v="1"/>
    <x v="17"/>
    <x v="1"/>
    <n v="6.3"/>
  </r>
  <r>
    <x v="3"/>
    <x v="3"/>
    <x v="5"/>
    <x v="2"/>
    <x v="17"/>
    <x v="1"/>
    <n v="3.6"/>
  </r>
  <r>
    <x v="3"/>
    <x v="3"/>
    <x v="5"/>
    <x v="3"/>
    <x v="17"/>
    <x v="1"/>
    <n v="15.07"/>
  </r>
  <r>
    <x v="3"/>
    <x v="3"/>
    <x v="5"/>
    <x v="4"/>
    <x v="17"/>
    <x v="1"/>
    <n v="11.074499999999999"/>
  </r>
  <r>
    <x v="3"/>
    <x v="3"/>
    <x v="5"/>
    <x v="5"/>
    <x v="17"/>
    <x v="1"/>
    <n v="7.5544999999999991"/>
  </r>
  <r>
    <x v="3"/>
    <x v="3"/>
    <x v="5"/>
    <x v="5"/>
    <x v="16"/>
    <x v="1"/>
    <n v="12.3675"/>
  </r>
  <r>
    <x v="3"/>
    <x v="3"/>
    <x v="5"/>
    <x v="6"/>
    <x v="15"/>
    <x v="1"/>
    <n v="556.02869999999996"/>
  </r>
  <r>
    <x v="3"/>
    <x v="3"/>
    <x v="5"/>
    <x v="6"/>
    <x v="17"/>
    <x v="1"/>
    <n v="4.9234999999999998"/>
  </r>
  <r>
    <x v="3"/>
    <x v="3"/>
    <x v="5"/>
    <x v="6"/>
    <x v="16"/>
    <x v="1"/>
    <n v="162.13"/>
  </r>
  <r>
    <x v="3"/>
    <x v="3"/>
    <x v="5"/>
    <x v="7"/>
    <x v="17"/>
    <x v="1"/>
    <n v="3.206"/>
  </r>
  <r>
    <x v="3"/>
    <x v="3"/>
    <x v="5"/>
    <x v="7"/>
    <x v="16"/>
    <x v="1"/>
    <n v="195.273"/>
  </r>
  <r>
    <x v="3"/>
    <x v="3"/>
    <x v="5"/>
    <x v="8"/>
    <x v="17"/>
    <x v="1"/>
    <n v="3.3690000000000002"/>
  </r>
  <r>
    <x v="3"/>
    <x v="3"/>
    <x v="5"/>
    <x v="9"/>
    <x v="17"/>
    <x v="1"/>
    <n v="60.964799999999997"/>
  </r>
  <r>
    <x v="3"/>
    <x v="3"/>
    <x v="6"/>
    <x v="0"/>
    <x v="17"/>
    <x v="1"/>
    <n v="2.9"/>
  </r>
  <r>
    <x v="3"/>
    <x v="3"/>
    <x v="6"/>
    <x v="1"/>
    <x v="17"/>
    <x v="1"/>
    <n v="8.3999999999999986"/>
  </r>
  <r>
    <x v="3"/>
    <x v="3"/>
    <x v="6"/>
    <x v="2"/>
    <x v="17"/>
    <x v="1"/>
    <n v="2.5"/>
  </r>
  <r>
    <x v="3"/>
    <x v="3"/>
    <x v="6"/>
    <x v="3"/>
    <x v="17"/>
    <x v="1"/>
    <n v="5.95"/>
  </r>
  <r>
    <x v="3"/>
    <x v="3"/>
    <x v="6"/>
    <x v="4"/>
    <x v="17"/>
    <x v="1"/>
    <n v="11.198999999999998"/>
  </r>
  <r>
    <x v="3"/>
    <x v="3"/>
    <x v="6"/>
    <x v="5"/>
    <x v="17"/>
    <x v="1"/>
    <n v="7.5209999999999999"/>
  </r>
  <r>
    <x v="3"/>
    <x v="3"/>
    <x v="6"/>
    <x v="5"/>
    <x v="16"/>
    <x v="1"/>
    <n v="29.553000000000001"/>
  </r>
  <r>
    <x v="3"/>
    <x v="3"/>
    <x v="6"/>
    <x v="6"/>
    <x v="15"/>
    <x v="1"/>
    <n v="499.2235"/>
  </r>
  <r>
    <x v="3"/>
    <x v="3"/>
    <x v="6"/>
    <x v="6"/>
    <x v="16"/>
    <x v="1"/>
    <n v="0"/>
  </r>
  <r>
    <x v="3"/>
    <x v="3"/>
    <x v="6"/>
    <x v="7"/>
    <x v="17"/>
    <x v="1"/>
    <n v="3.1019999999999999"/>
  </r>
  <r>
    <x v="3"/>
    <x v="3"/>
    <x v="6"/>
    <x v="7"/>
    <x v="16"/>
    <x v="1"/>
    <n v="235.571"/>
  </r>
  <r>
    <x v="3"/>
    <x v="3"/>
    <x v="7"/>
    <x v="0"/>
    <x v="17"/>
    <x v="1"/>
    <n v="2.2999999999999998"/>
  </r>
  <r>
    <x v="3"/>
    <x v="3"/>
    <x v="7"/>
    <x v="1"/>
    <x v="17"/>
    <x v="1"/>
    <n v="7"/>
  </r>
  <r>
    <x v="3"/>
    <x v="3"/>
    <x v="7"/>
    <x v="2"/>
    <x v="17"/>
    <x v="1"/>
    <n v="0"/>
  </r>
  <r>
    <x v="3"/>
    <x v="3"/>
    <x v="7"/>
    <x v="3"/>
    <x v="17"/>
    <x v="1"/>
    <n v="8.1999999999999993"/>
  </r>
  <r>
    <x v="3"/>
    <x v="3"/>
    <x v="7"/>
    <x v="4"/>
    <x v="17"/>
    <x v="1"/>
    <n v="3.13"/>
  </r>
  <r>
    <x v="3"/>
    <x v="3"/>
    <x v="7"/>
    <x v="5"/>
    <x v="15"/>
    <x v="1"/>
    <n v="488.10250000000002"/>
  </r>
  <r>
    <x v="3"/>
    <x v="3"/>
    <x v="7"/>
    <x v="5"/>
    <x v="17"/>
    <x v="1"/>
    <n v="3.9809999999999999"/>
  </r>
  <r>
    <x v="3"/>
    <x v="3"/>
    <x v="7"/>
    <x v="5"/>
    <x v="16"/>
    <x v="1"/>
    <n v="129.44220000000001"/>
  </r>
  <r>
    <x v="3"/>
    <x v="3"/>
    <x v="7"/>
    <x v="6"/>
    <x v="15"/>
    <x v="1"/>
    <n v="90.067999999999998"/>
  </r>
  <r>
    <x v="3"/>
    <x v="3"/>
    <x v="7"/>
    <x v="6"/>
    <x v="17"/>
    <x v="1"/>
    <n v="1.1919999999999999"/>
  </r>
  <r>
    <x v="3"/>
    <x v="3"/>
    <x v="7"/>
    <x v="6"/>
    <x v="16"/>
    <x v="1"/>
    <n v="0"/>
  </r>
  <r>
    <x v="3"/>
    <x v="3"/>
    <x v="7"/>
    <x v="7"/>
    <x v="15"/>
    <x v="1"/>
    <n v="13.045999999999999"/>
  </r>
  <r>
    <x v="3"/>
    <x v="3"/>
    <x v="7"/>
    <x v="7"/>
    <x v="17"/>
    <x v="1"/>
    <n v="1.512"/>
  </r>
  <r>
    <x v="3"/>
    <x v="3"/>
    <x v="7"/>
    <x v="7"/>
    <x v="16"/>
    <x v="1"/>
    <n v="376.51"/>
  </r>
  <r>
    <x v="3"/>
    <x v="3"/>
    <x v="8"/>
    <x v="0"/>
    <x v="17"/>
    <x v="1"/>
    <n v="3.1"/>
  </r>
  <r>
    <x v="3"/>
    <x v="3"/>
    <x v="8"/>
    <x v="1"/>
    <x v="17"/>
    <x v="1"/>
    <n v="4.7250000000000005"/>
  </r>
  <r>
    <x v="3"/>
    <x v="3"/>
    <x v="8"/>
    <x v="2"/>
    <x v="17"/>
    <x v="1"/>
    <n v="1"/>
  </r>
  <r>
    <x v="3"/>
    <x v="3"/>
    <x v="8"/>
    <x v="5"/>
    <x v="15"/>
    <x v="1"/>
    <n v="480.13549999999998"/>
  </r>
  <r>
    <x v="3"/>
    <x v="3"/>
    <x v="8"/>
    <x v="5"/>
    <x v="17"/>
    <x v="1"/>
    <n v="1.5980000000000001"/>
  </r>
  <r>
    <x v="3"/>
    <x v="3"/>
    <x v="8"/>
    <x v="5"/>
    <x v="16"/>
    <x v="1"/>
    <n v="57.75"/>
  </r>
  <r>
    <x v="3"/>
    <x v="3"/>
    <x v="8"/>
    <x v="6"/>
    <x v="15"/>
    <x v="1"/>
    <n v="19.520600000000002"/>
  </r>
  <r>
    <x v="3"/>
    <x v="3"/>
    <x v="8"/>
    <x v="6"/>
    <x v="17"/>
    <x v="1"/>
    <n v="5.806"/>
  </r>
  <r>
    <x v="3"/>
    <x v="3"/>
    <x v="8"/>
    <x v="6"/>
    <x v="16"/>
    <x v="1"/>
    <n v="176.69739999999999"/>
  </r>
  <r>
    <x v="3"/>
    <x v="3"/>
    <x v="8"/>
    <x v="7"/>
    <x v="17"/>
    <x v="1"/>
    <n v="0.89300000000000002"/>
  </r>
  <r>
    <x v="3"/>
    <x v="3"/>
    <x v="8"/>
    <x v="7"/>
    <x v="16"/>
    <x v="1"/>
    <n v="423.94"/>
  </r>
  <r>
    <x v="3"/>
    <x v="3"/>
    <x v="9"/>
    <x v="0"/>
    <x v="17"/>
    <x v="1"/>
    <n v="4.5"/>
  </r>
  <r>
    <x v="3"/>
    <x v="3"/>
    <x v="9"/>
    <x v="1"/>
    <x v="17"/>
    <x v="1"/>
    <n v="10.5"/>
  </r>
  <r>
    <x v="3"/>
    <x v="3"/>
    <x v="9"/>
    <x v="2"/>
    <x v="17"/>
    <x v="1"/>
    <n v="1"/>
  </r>
  <r>
    <x v="3"/>
    <x v="3"/>
    <x v="9"/>
    <x v="3"/>
    <x v="17"/>
    <x v="1"/>
    <n v="7.82"/>
  </r>
  <r>
    <x v="3"/>
    <x v="3"/>
    <x v="9"/>
    <x v="5"/>
    <x v="15"/>
    <x v="1"/>
    <n v="507.95799999999997"/>
  </r>
  <r>
    <x v="3"/>
    <x v="3"/>
    <x v="9"/>
    <x v="5"/>
    <x v="17"/>
    <x v="1"/>
    <n v="6.1639999999999997"/>
  </r>
  <r>
    <x v="3"/>
    <x v="3"/>
    <x v="9"/>
    <x v="5"/>
    <x v="16"/>
    <x v="1"/>
    <n v="80.819000000000003"/>
  </r>
  <r>
    <x v="3"/>
    <x v="3"/>
    <x v="9"/>
    <x v="6"/>
    <x v="15"/>
    <x v="1"/>
    <n v="441.23160000000001"/>
  </r>
  <r>
    <x v="3"/>
    <x v="3"/>
    <x v="9"/>
    <x v="6"/>
    <x v="17"/>
    <x v="1"/>
    <n v="6.4079999999999995"/>
  </r>
  <r>
    <x v="3"/>
    <x v="3"/>
    <x v="9"/>
    <x v="7"/>
    <x v="17"/>
    <x v="1"/>
    <n v="1.3069999999999999"/>
  </r>
  <r>
    <x v="3"/>
    <x v="3"/>
    <x v="9"/>
    <x v="7"/>
    <x v="16"/>
    <x v="1"/>
    <n v="274.00900000000001"/>
  </r>
  <r>
    <x v="3"/>
    <x v="3"/>
    <x v="9"/>
    <x v="8"/>
    <x v="17"/>
    <x v="1"/>
    <n v="1.5665"/>
  </r>
  <r>
    <x v="3"/>
    <x v="3"/>
    <x v="10"/>
    <x v="0"/>
    <x v="17"/>
    <x v="1"/>
    <n v="3.2"/>
  </r>
  <r>
    <x v="3"/>
    <x v="3"/>
    <x v="10"/>
    <x v="1"/>
    <x v="17"/>
    <x v="1"/>
    <n v="21"/>
  </r>
  <r>
    <x v="3"/>
    <x v="3"/>
    <x v="10"/>
    <x v="2"/>
    <x v="17"/>
    <x v="1"/>
    <n v="1.8"/>
  </r>
  <r>
    <x v="3"/>
    <x v="3"/>
    <x v="10"/>
    <x v="3"/>
    <x v="17"/>
    <x v="1"/>
    <n v="2.33"/>
  </r>
  <r>
    <x v="3"/>
    <x v="3"/>
    <x v="10"/>
    <x v="5"/>
    <x v="15"/>
    <x v="1"/>
    <n v="540.88660000000004"/>
  </r>
  <r>
    <x v="3"/>
    <x v="3"/>
    <x v="10"/>
    <x v="5"/>
    <x v="17"/>
    <x v="1"/>
    <n v="1.466"/>
  </r>
  <r>
    <x v="3"/>
    <x v="3"/>
    <x v="10"/>
    <x v="5"/>
    <x v="16"/>
    <x v="1"/>
    <n v="123.077"/>
  </r>
  <r>
    <x v="3"/>
    <x v="3"/>
    <x v="10"/>
    <x v="6"/>
    <x v="15"/>
    <x v="1"/>
    <n v="406.17722000000003"/>
  </r>
  <r>
    <x v="3"/>
    <x v="3"/>
    <x v="10"/>
    <x v="6"/>
    <x v="17"/>
    <x v="1"/>
    <n v="9.8680000000000003"/>
  </r>
  <r>
    <x v="3"/>
    <x v="3"/>
    <x v="10"/>
    <x v="6"/>
    <x v="16"/>
    <x v="1"/>
    <n v="285.22460000000001"/>
  </r>
  <r>
    <x v="3"/>
    <x v="3"/>
    <x v="10"/>
    <x v="7"/>
    <x v="15"/>
    <x v="1"/>
    <n v="0.104"/>
  </r>
  <r>
    <x v="3"/>
    <x v="3"/>
    <x v="10"/>
    <x v="7"/>
    <x v="17"/>
    <x v="1"/>
    <n v="2.5070000000000001"/>
  </r>
  <r>
    <x v="3"/>
    <x v="3"/>
    <x v="10"/>
    <x v="7"/>
    <x v="16"/>
    <x v="1"/>
    <n v="87.703999999999994"/>
  </r>
  <r>
    <x v="3"/>
    <x v="3"/>
    <x v="10"/>
    <x v="9"/>
    <x v="17"/>
    <x v="1"/>
    <n v="27.169050000000002"/>
  </r>
  <r>
    <x v="3"/>
    <x v="3"/>
    <x v="11"/>
    <x v="0"/>
    <x v="17"/>
    <x v="1"/>
    <n v="5.7"/>
  </r>
  <r>
    <x v="3"/>
    <x v="3"/>
    <x v="11"/>
    <x v="1"/>
    <x v="17"/>
    <x v="1"/>
    <n v="26.6"/>
  </r>
  <r>
    <x v="3"/>
    <x v="3"/>
    <x v="11"/>
    <x v="2"/>
    <x v="17"/>
    <x v="1"/>
    <n v="1.6"/>
  </r>
  <r>
    <x v="3"/>
    <x v="3"/>
    <x v="11"/>
    <x v="3"/>
    <x v="17"/>
    <x v="1"/>
    <n v="2.9"/>
  </r>
  <r>
    <x v="3"/>
    <x v="3"/>
    <x v="11"/>
    <x v="4"/>
    <x v="15"/>
    <x v="1"/>
    <n v="107.91"/>
  </r>
  <r>
    <x v="3"/>
    <x v="3"/>
    <x v="11"/>
    <x v="4"/>
    <x v="17"/>
    <x v="1"/>
    <n v="2"/>
  </r>
  <r>
    <x v="3"/>
    <x v="3"/>
    <x v="11"/>
    <x v="5"/>
    <x v="15"/>
    <x v="1"/>
    <n v="361.47359999999998"/>
  </r>
  <r>
    <x v="3"/>
    <x v="3"/>
    <x v="11"/>
    <x v="5"/>
    <x v="16"/>
    <x v="1"/>
    <n v="233.7184"/>
  </r>
  <r>
    <x v="3"/>
    <x v="3"/>
    <x v="11"/>
    <x v="6"/>
    <x v="15"/>
    <x v="1"/>
    <n v="419.89859999999999"/>
  </r>
  <r>
    <x v="3"/>
    <x v="3"/>
    <x v="11"/>
    <x v="6"/>
    <x v="17"/>
    <x v="1"/>
    <n v="12.4055"/>
  </r>
  <r>
    <x v="3"/>
    <x v="3"/>
    <x v="11"/>
    <x v="6"/>
    <x v="16"/>
    <x v="1"/>
    <n v="271.21079999999995"/>
  </r>
  <r>
    <x v="3"/>
    <x v="3"/>
    <x v="11"/>
    <x v="7"/>
    <x v="15"/>
    <x v="1"/>
    <n v="19.247"/>
  </r>
  <r>
    <x v="3"/>
    <x v="3"/>
    <x v="11"/>
    <x v="7"/>
    <x v="17"/>
    <x v="1"/>
    <n v="3.9035000000000002"/>
  </r>
  <r>
    <x v="3"/>
    <x v="3"/>
    <x v="11"/>
    <x v="7"/>
    <x v="16"/>
    <x v="1"/>
    <n v="0.878"/>
  </r>
  <r>
    <x v="3"/>
    <x v="3"/>
    <x v="11"/>
    <x v="8"/>
    <x v="15"/>
    <x v="1"/>
    <n v="2.7949999999999999"/>
  </r>
  <r>
    <x v="3"/>
    <x v="3"/>
    <x v="11"/>
    <x v="9"/>
    <x v="17"/>
    <x v="1"/>
    <n v="15.43"/>
  </r>
  <r>
    <x v="11"/>
    <x v="3"/>
    <x v="0"/>
    <x v="3"/>
    <x v="15"/>
    <x v="1"/>
    <n v="747.11"/>
  </r>
  <r>
    <x v="11"/>
    <x v="3"/>
    <x v="0"/>
    <x v="9"/>
    <x v="16"/>
    <x v="1"/>
    <n v="0"/>
  </r>
  <r>
    <x v="11"/>
    <x v="3"/>
    <x v="1"/>
    <x v="9"/>
    <x v="16"/>
    <x v="1"/>
    <n v="0"/>
  </r>
  <r>
    <x v="11"/>
    <x v="3"/>
    <x v="2"/>
    <x v="9"/>
    <x v="16"/>
    <x v="1"/>
    <n v="0"/>
  </r>
  <r>
    <x v="11"/>
    <x v="3"/>
    <x v="3"/>
    <x v="4"/>
    <x v="15"/>
    <x v="1"/>
    <n v="201.8"/>
  </r>
  <r>
    <x v="11"/>
    <x v="3"/>
    <x v="3"/>
    <x v="9"/>
    <x v="15"/>
    <x v="1"/>
    <n v="0"/>
  </r>
  <r>
    <x v="11"/>
    <x v="3"/>
    <x v="3"/>
    <x v="9"/>
    <x v="16"/>
    <x v="1"/>
    <n v="0"/>
  </r>
  <r>
    <x v="11"/>
    <x v="3"/>
    <x v="4"/>
    <x v="9"/>
    <x v="15"/>
    <x v="1"/>
    <n v="0"/>
  </r>
  <r>
    <x v="11"/>
    <x v="3"/>
    <x v="4"/>
    <x v="9"/>
    <x v="16"/>
    <x v="1"/>
    <n v="0"/>
  </r>
  <r>
    <x v="11"/>
    <x v="3"/>
    <x v="5"/>
    <x v="9"/>
    <x v="15"/>
    <x v="1"/>
    <n v="0"/>
  </r>
  <r>
    <x v="11"/>
    <x v="3"/>
    <x v="5"/>
    <x v="9"/>
    <x v="16"/>
    <x v="1"/>
    <n v="0"/>
  </r>
  <r>
    <x v="11"/>
    <x v="3"/>
    <x v="6"/>
    <x v="9"/>
    <x v="15"/>
    <x v="1"/>
    <n v="0"/>
  </r>
  <r>
    <x v="11"/>
    <x v="3"/>
    <x v="6"/>
    <x v="9"/>
    <x v="16"/>
    <x v="1"/>
    <n v="0"/>
  </r>
  <r>
    <x v="11"/>
    <x v="3"/>
    <x v="7"/>
    <x v="9"/>
    <x v="15"/>
    <x v="1"/>
    <n v="0"/>
  </r>
  <r>
    <x v="11"/>
    <x v="3"/>
    <x v="7"/>
    <x v="9"/>
    <x v="16"/>
    <x v="1"/>
    <n v="0"/>
  </r>
  <r>
    <x v="11"/>
    <x v="3"/>
    <x v="8"/>
    <x v="9"/>
    <x v="15"/>
    <x v="1"/>
    <n v="0"/>
  </r>
  <r>
    <x v="11"/>
    <x v="3"/>
    <x v="8"/>
    <x v="9"/>
    <x v="16"/>
    <x v="1"/>
    <n v="0"/>
  </r>
  <r>
    <x v="11"/>
    <x v="3"/>
    <x v="9"/>
    <x v="9"/>
    <x v="15"/>
    <x v="1"/>
    <n v="0"/>
  </r>
  <r>
    <x v="11"/>
    <x v="3"/>
    <x v="9"/>
    <x v="9"/>
    <x v="16"/>
    <x v="1"/>
    <n v="0"/>
  </r>
  <r>
    <x v="11"/>
    <x v="3"/>
    <x v="10"/>
    <x v="9"/>
    <x v="15"/>
    <x v="1"/>
    <n v="0"/>
  </r>
  <r>
    <x v="11"/>
    <x v="3"/>
    <x v="10"/>
    <x v="9"/>
    <x v="16"/>
    <x v="1"/>
    <n v="0"/>
  </r>
  <r>
    <x v="11"/>
    <x v="3"/>
    <x v="11"/>
    <x v="9"/>
    <x v="15"/>
    <x v="1"/>
    <n v="0"/>
  </r>
  <r>
    <x v="11"/>
    <x v="3"/>
    <x v="11"/>
    <x v="9"/>
    <x v="16"/>
    <x v="1"/>
    <n v="0"/>
  </r>
  <r>
    <x v="4"/>
    <x v="3"/>
    <x v="0"/>
    <x v="2"/>
    <x v="15"/>
    <x v="1"/>
    <n v="0"/>
  </r>
  <r>
    <x v="4"/>
    <x v="3"/>
    <x v="0"/>
    <x v="2"/>
    <x v="16"/>
    <x v="1"/>
    <n v="0"/>
  </r>
  <r>
    <x v="4"/>
    <x v="3"/>
    <x v="0"/>
    <x v="3"/>
    <x v="17"/>
    <x v="1"/>
    <n v="1.66"/>
  </r>
  <r>
    <x v="4"/>
    <x v="3"/>
    <x v="0"/>
    <x v="3"/>
    <x v="16"/>
    <x v="1"/>
    <n v="126.50431999999999"/>
  </r>
  <r>
    <x v="4"/>
    <x v="3"/>
    <x v="0"/>
    <x v="6"/>
    <x v="16"/>
    <x v="1"/>
    <n v="1.597"/>
  </r>
  <r>
    <x v="4"/>
    <x v="3"/>
    <x v="0"/>
    <x v="7"/>
    <x v="15"/>
    <x v="1"/>
    <n v="0.06"/>
  </r>
  <r>
    <x v="4"/>
    <x v="3"/>
    <x v="0"/>
    <x v="7"/>
    <x v="16"/>
    <x v="1"/>
    <n v="3.5000000000000003E-2"/>
  </r>
  <r>
    <x v="4"/>
    <x v="3"/>
    <x v="0"/>
    <x v="8"/>
    <x v="15"/>
    <x v="1"/>
    <n v="0.65800000000000003"/>
  </r>
  <r>
    <x v="4"/>
    <x v="3"/>
    <x v="1"/>
    <x v="1"/>
    <x v="16"/>
    <x v="1"/>
    <n v="0.18410000000000001"/>
  </r>
  <r>
    <x v="4"/>
    <x v="3"/>
    <x v="1"/>
    <x v="2"/>
    <x v="15"/>
    <x v="1"/>
    <n v="8.1000000000000003E-2"/>
  </r>
  <r>
    <x v="4"/>
    <x v="3"/>
    <x v="1"/>
    <x v="2"/>
    <x v="16"/>
    <x v="1"/>
    <n v="0"/>
  </r>
  <r>
    <x v="4"/>
    <x v="3"/>
    <x v="1"/>
    <x v="3"/>
    <x v="17"/>
    <x v="1"/>
    <n v="1.21"/>
  </r>
  <r>
    <x v="4"/>
    <x v="3"/>
    <x v="1"/>
    <x v="3"/>
    <x v="16"/>
    <x v="1"/>
    <n v="236.61142399999994"/>
  </r>
  <r>
    <x v="4"/>
    <x v="3"/>
    <x v="1"/>
    <x v="6"/>
    <x v="15"/>
    <x v="1"/>
    <n v="0.12"/>
  </r>
  <r>
    <x v="4"/>
    <x v="3"/>
    <x v="1"/>
    <x v="6"/>
    <x v="16"/>
    <x v="1"/>
    <n v="4.0000000000000001E-3"/>
  </r>
  <r>
    <x v="4"/>
    <x v="3"/>
    <x v="1"/>
    <x v="7"/>
    <x v="15"/>
    <x v="1"/>
    <n v="0.34799999999999998"/>
  </r>
  <r>
    <x v="4"/>
    <x v="3"/>
    <x v="1"/>
    <x v="8"/>
    <x v="15"/>
    <x v="1"/>
    <n v="0.97899999999999998"/>
  </r>
  <r>
    <x v="4"/>
    <x v="3"/>
    <x v="2"/>
    <x v="0"/>
    <x v="16"/>
    <x v="1"/>
    <n v="0.1"/>
  </r>
  <r>
    <x v="4"/>
    <x v="3"/>
    <x v="2"/>
    <x v="1"/>
    <x v="16"/>
    <x v="1"/>
    <n v="2.5774000000000004"/>
  </r>
  <r>
    <x v="4"/>
    <x v="3"/>
    <x v="2"/>
    <x v="2"/>
    <x v="15"/>
    <x v="1"/>
    <n v="0"/>
  </r>
  <r>
    <x v="4"/>
    <x v="3"/>
    <x v="2"/>
    <x v="2"/>
    <x v="16"/>
    <x v="1"/>
    <n v="0"/>
  </r>
  <r>
    <x v="4"/>
    <x v="3"/>
    <x v="2"/>
    <x v="3"/>
    <x v="16"/>
    <x v="1"/>
    <n v="2.0143999999999999E-2"/>
  </r>
  <r>
    <x v="4"/>
    <x v="3"/>
    <x v="2"/>
    <x v="4"/>
    <x v="16"/>
    <x v="1"/>
    <n v="19.100742311770944"/>
  </r>
  <r>
    <x v="4"/>
    <x v="3"/>
    <x v="2"/>
    <x v="7"/>
    <x v="15"/>
    <x v="1"/>
    <n v="0.114"/>
  </r>
  <r>
    <x v="4"/>
    <x v="3"/>
    <x v="2"/>
    <x v="8"/>
    <x v="15"/>
    <x v="1"/>
    <n v="0.67"/>
  </r>
  <r>
    <x v="4"/>
    <x v="3"/>
    <x v="2"/>
    <x v="8"/>
    <x v="16"/>
    <x v="1"/>
    <n v="0.4"/>
  </r>
  <r>
    <x v="4"/>
    <x v="3"/>
    <x v="3"/>
    <x v="0"/>
    <x v="16"/>
    <x v="1"/>
    <n v="1.625"/>
  </r>
  <r>
    <x v="4"/>
    <x v="3"/>
    <x v="3"/>
    <x v="1"/>
    <x v="16"/>
    <x v="1"/>
    <n v="17.213350000000002"/>
  </r>
  <r>
    <x v="4"/>
    <x v="3"/>
    <x v="3"/>
    <x v="2"/>
    <x v="15"/>
    <x v="1"/>
    <n v="5.67E-2"/>
  </r>
  <r>
    <x v="4"/>
    <x v="3"/>
    <x v="3"/>
    <x v="2"/>
    <x v="16"/>
    <x v="1"/>
    <n v="1.0999999999999999E-2"/>
  </r>
  <r>
    <x v="4"/>
    <x v="3"/>
    <x v="3"/>
    <x v="4"/>
    <x v="16"/>
    <x v="1"/>
    <n v="6.0445387062566276"/>
  </r>
  <r>
    <x v="4"/>
    <x v="3"/>
    <x v="3"/>
    <x v="6"/>
    <x v="15"/>
    <x v="1"/>
    <n v="0.48"/>
  </r>
  <r>
    <x v="4"/>
    <x v="3"/>
    <x v="3"/>
    <x v="8"/>
    <x v="16"/>
    <x v="1"/>
    <n v="0.03"/>
  </r>
  <r>
    <x v="4"/>
    <x v="3"/>
    <x v="3"/>
    <x v="9"/>
    <x v="16"/>
    <x v="1"/>
    <n v="0.15"/>
  </r>
  <r>
    <x v="4"/>
    <x v="3"/>
    <x v="4"/>
    <x v="0"/>
    <x v="16"/>
    <x v="1"/>
    <n v="0.33"/>
  </r>
  <r>
    <x v="4"/>
    <x v="3"/>
    <x v="4"/>
    <x v="1"/>
    <x v="16"/>
    <x v="1"/>
    <n v="34.997410000000002"/>
  </r>
  <r>
    <x v="4"/>
    <x v="3"/>
    <x v="4"/>
    <x v="2"/>
    <x v="15"/>
    <x v="1"/>
    <n v="1.5903000000000003"/>
  </r>
  <r>
    <x v="4"/>
    <x v="3"/>
    <x v="4"/>
    <x v="2"/>
    <x v="16"/>
    <x v="1"/>
    <n v="0"/>
  </r>
  <r>
    <x v="4"/>
    <x v="3"/>
    <x v="4"/>
    <x v="5"/>
    <x v="16"/>
    <x v="1"/>
    <n v="1.7000000000000001E-2"/>
  </r>
  <r>
    <x v="4"/>
    <x v="3"/>
    <x v="4"/>
    <x v="6"/>
    <x v="15"/>
    <x v="1"/>
    <n v="0.05"/>
  </r>
  <r>
    <x v="4"/>
    <x v="3"/>
    <x v="4"/>
    <x v="7"/>
    <x v="15"/>
    <x v="1"/>
    <n v="0.1"/>
  </r>
  <r>
    <x v="4"/>
    <x v="3"/>
    <x v="5"/>
    <x v="0"/>
    <x v="16"/>
    <x v="1"/>
    <n v="0.1"/>
  </r>
  <r>
    <x v="4"/>
    <x v="3"/>
    <x v="5"/>
    <x v="1"/>
    <x v="16"/>
    <x v="1"/>
    <n v="12.518800000000001"/>
  </r>
  <r>
    <x v="4"/>
    <x v="3"/>
    <x v="5"/>
    <x v="2"/>
    <x v="15"/>
    <x v="1"/>
    <n v="0.18090000000000001"/>
  </r>
  <r>
    <x v="4"/>
    <x v="3"/>
    <x v="5"/>
    <x v="2"/>
    <x v="16"/>
    <x v="1"/>
    <n v="0.31"/>
  </r>
  <r>
    <x v="4"/>
    <x v="3"/>
    <x v="5"/>
    <x v="5"/>
    <x v="16"/>
    <x v="1"/>
    <n v="0.25"/>
  </r>
  <r>
    <x v="4"/>
    <x v="3"/>
    <x v="5"/>
    <x v="7"/>
    <x v="16"/>
    <x v="1"/>
    <n v="0.3"/>
  </r>
  <r>
    <x v="4"/>
    <x v="3"/>
    <x v="5"/>
    <x v="8"/>
    <x v="15"/>
    <x v="1"/>
    <n v="0.95199999999999996"/>
  </r>
  <r>
    <x v="4"/>
    <x v="3"/>
    <x v="5"/>
    <x v="9"/>
    <x v="16"/>
    <x v="1"/>
    <n v="0.12"/>
  </r>
  <r>
    <x v="4"/>
    <x v="3"/>
    <x v="6"/>
    <x v="1"/>
    <x v="16"/>
    <x v="1"/>
    <n v="3.6819999999999999E-2"/>
  </r>
  <r>
    <x v="4"/>
    <x v="3"/>
    <x v="6"/>
    <x v="2"/>
    <x v="15"/>
    <x v="1"/>
    <n v="0"/>
  </r>
  <r>
    <x v="4"/>
    <x v="3"/>
    <x v="6"/>
    <x v="2"/>
    <x v="16"/>
    <x v="1"/>
    <n v="0"/>
  </r>
  <r>
    <x v="4"/>
    <x v="3"/>
    <x v="6"/>
    <x v="4"/>
    <x v="16"/>
    <x v="1"/>
    <n v="4.0296924708377517"/>
  </r>
  <r>
    <x v="4"/>
    <x v="3"/>
    <x v="6"/>
    <x v="7"/>
    <x v="15"/>
    <x v="1"/>
    <n v="0.03"/>
  </r>
  <r>
    <x v="4"/>
    <x v="3"/>
    <x v="7"/>
    <x v="2"/>
    <x v="15"/>
    <x v="1"/>
    <n v="5.3999999999999999E-2"/>
  </r>
  <r>
    <x v="4"/>
    <x v="3"/>
    <x v="7"/>
    <x v="2"/>
    <x v="16"/>
    <x v="1"/>
    <n v="13.184000000000001"/>
  </r>
  <r>
    <x v="4"/>
    <x v="3"/>
    <x v="8"/>
    <x v="0"/>
    <x v="16"/>
    <x v="1"/>
    <n v="0.15"/>
  </r>
  <r>
    <x v="4"/>
    <x v="3"/>
    <x v="8"/>
    <x v="2"/>
    <x v="15"/>
    <x v="1"/>
    <n v="0"/>
  </r>
  <r>
    <x v="4"/>
    <x v="3"/>
    <x v="8"/>
    <x v="2"/>
    <x v="16"/>
    <x v="1"/>
    <n v="0"/>
  </r>
  <r>
    <x v="4"/>
    <x v="3"/>
    <x v="8"/>
    <x v="3"/>
    <x v="16"/>
    <x v="1"/>
    <n v="222.8"/>
  </r>
  <r>
    <x v="4"/>
    <x v="3"/>
    <x v="8"/>
    <x v="6"/>
    <x v="15"/>
    <x v="1"/>
    <n v="0.18"/>
  </r>
  <r>
    <x v="4"/>
    <x v="3"/>
    <x v="8"/>
    <x v="7"/>
    <x v="15"/>
    <x v="1"/>
    <n v="0.04"/>
  </r>
  <r>
    <x v="4"/>
    <x v="3"/>
    <x v="8"/>
    <x v="8"/>
    <x v="15"/>
    <x v="1"/>
    <n v="7.8061797752808998E-2"/>
  </r>
  <r>
    <x v="4"/>
    <x v="3"/>
    <x v="9"/>
    <x v="2"/>
    <x v="15"/>
    <x v="1"/>
    <n v="0"/>
  </r>
  <r>
    <x v="4"/>
    <x v="3"/>
    <x v="9"/>
    <x v="2"/>
    <x v="16"/>
    <x v="1"/>
    <n v="0"/>
  </r>
  <r>
    <x v="4"/>
    <x v="3"/>
    <x v="9"/>
    <x v="5"/>
    <x v="15"/>
    <x v="1"/>
    <n v="6.5000000000000002E-2"/>
  </r>
  <r>
    <x v="4"/>
    <x v="3"/>
    <x v="9"/>
    <x v="8"/>
    <x v="15"/>
    <x v="1"/>
    <n v="0.40100000000000002"/>
  </r>
  <r>
    <x v="4"/>
    <x v="3"/>
    <x v="10"/>
    <x v="2"/>
    <x v="15"/>
    <x v="1"/>
    <n v="0"/>
  </r>
  <r>
    <x v="4"/>
    <x v="3"/>
    <x v="10"/>
    <x v="2"/>
    <x v="16"/>
    <x v="1"/>
    <n v="0"/>
  </r>
  <r>
    <x v="4"/>
    <x v="3"/>
    <x v="10"/>
    <x v="6"/>
    <x v="15"/>
    <x v="1"/>
    <n v="7.0000000000000007E-2"/>
  </r>
  <r>
    <x v="4"/>
    <x v="3"/>
    <x v="10"/>
    <x v="7"/>
    <x v="15"/>
    <x v="1"/>
    <n v="7.2000000000000008E-2"/>
  </r>
  <r>
    <x v="4"/>
    <x v="3"/>
    <x v="10"/>
    <x v="8"/>
    <x v="15"/>
    <x v="1"/>
    <n v="0.03"/>
  </r>
  <r>
    <x v="4"/>
    <x v="3"/>
    <x v="10"/>
    <x v="9"/>
    <x v="17"/>
    <x v="1"/>
    <n v="2.8995000000000002"/>
  </r>
  <r>
    <x v="4"/>
    <x v="3"/>
    <x v="11"/>
    <x v="1"/>
    <x v="16"/>
    <x v="1"/>
    <n v="2.9456000000000002"/>
  </r>
  <r>
    <x v="4"/>
    <x v="3"/>
    <x v="11"/>
    <x v="2"/>
    <x v="15"/>
    <x v="1"/>
    <n v="0"/>
  </r>
  <r>
    <x v="4"/>
    <x v="3"/>
    <x v="11"/>
    <x v="2"/>
    <x v="16"/>
    <x v="1"/>
    <n v="20.282"/>
  </r>
  <r>
    <x v="4"/>
    <x v="3"/>
    <x v="11"/>
    <x v="5"/>
    <x v="15"/>
    <x v="1"/>
    <n v="0.15"/>
  </r>
  <r>
    <x v="4"/>
    <x v="3"/>
    <x v="11"/>
    <x v="5"/>
    <x v="17"/>
    <x v="1"/>
    <n v="4.0000000000000001E-3"/>
  </r>
  <r>
    <x v="4"/>
    <x v="3"/>
    <x v="11"/>
    <x v="6"/>
    <x v="15"/>
    <x v="1"/>
    <n v="0.03"/>
  </r>
  <r>
    <x v="4"/>
    <x v="3"/>
    <x v="11"/>
    <x v="8"/>
    <x v="15"/>
    <x v="1"/>
    <n v="6.9000000000000006E-2"/>
  </r>
  <r>
    <x v="4"/>
    <x v="3"/>
    <x v="11"/>
    <x v="8"/>
    <x v="16"/>
    <x v="1"/>
    <n v="2.8245"/>
  </r>
  <r>
    <x v="5"/>
    <x v="3"/>
    <x v="0"/>
    <x v="0"/>
    <x v="15"/>
    <x v="1"/>
    <n v="0.1"/>
  </r>
  <r>
    <x v="5"/>
    <x v="3"/>
    <x v="0"/>
    <x v="0"/>
    <x v="16"/>
    <x v="1"/>
    <n v="0.8"/>
  </r>
  <r>
    <x v="5"/>
    <x v="3"/>
    <x v="0"/>
    <x v="2"/>
    <x v="15"/>
    <x v="1"/>
    <n v="0"/>
  </r>
  <r>
    <x v="5"/>
    <x v="3"/>
    <x v="0"/>
    <x v="2"/>
    <x v="16"/>
    <x v="1"/>
    <n v="0"/>
  </r>
  <r>
    <x v="5"/>
    <x v="3"/>
    <x v="0"/>
    <x v="3"/>
    <x v="16"/>
    <x v="1"/>
    <n v="3.4244799999999995"/>
  </r>
  <r>
    <x v="5"/>
    <x v="3"/>
    <x v="0"/>
    <x v="5"/>
    <x v="16"/>
    <x v="1"/>
    <n v="2.6999999999999997"/>
  </r>
  <r>
    <x v="5"/>
    <x v="3"/>
    <x v="0"/>
    <x v="6"/>
    <x v="16"/>
    <x v="1"/>
    <n v="1.25"/>
  </r>
  <r>
    <x v="5"/>
    <x v="3"/>
    <x v="0"/>
    <x v="8"/>
    <x v="16"/>
    <x v="1"/>
    <n v="8.3000000000000004E-2"/>
  </r>
  <r>
    <x v="5"/>
    <x v="3"/>
    <x v="1"/>
    <x v="0"/>
    <x v="16"/>
    <x v="1"/>
    <n v="1.2"/>
  </r>
  <r>
    <x v="5"/>
    <x v="3"/>
    <x v="1"/>
    <x v="2"/>
    <x v="15"/>
    <x v="1"/>
    <n v="0.23220000000000002"/>
  </r>
  <r>
    <x v="5"/>
    <x v="3"/>
    <x v="1"/>
    <x v="2"/>
    <x v="16"/>
    <x v="1"/>
    <n v="0"/>
  </r>
  <r>
    <x v="5"/>
    <x v="3"/>
    <x v="1"/>
    <x v="4"/>
    <x v="15"/>
    <x v="1"/>
    <n v="13"/>
  </r>
  <r>
    <x v="5"/>
    <x v="3"/>
    <x v="1"/>
    <x v="6"/>
    <x v="16"/>
    <x v="1"/>
    <n v="0.6"/>
  </r>
  <r>
    <x v="5"/>
    <x v="3"/>
    <x v="2"/>
    <x v="0"/>
    <x v="16"/>
    <x v="1"/>
    <n v="1"/>
  </r>
  <r>
    <x v="5"/>
    <x v="3"/>
    <x v="2"/>
    <x v="2"/>
    <x v="15"/>
    <x v="1"/>
    <n v="0"/>
  </r>
  <r>
    <x v="5"/>
    <x v="3"/>
    <x v="2"/>
    <x v="2"/>
    <x v="16"/>
    <x v="1"/>
    <n v="0"/>
  </r>
  <r>
    <x v="5"/>
    <x v="3"/>
    <x v="2"/>
    <x v="3"/>
    <x v="16"/>
    <x v="1"/>
    <n v="6.0431999999999997"/>
  </r>
  <r>
    <x v="5"/>
    <x v="3"/>
    <x v="2"/>
    <x v="4"/>
    <x v="16"/>
    <x v="1"/>
    <n v="15.715800636267232"/>
  </r>
  <r>
    <x v="5"/>
    <x v="3"/>
    <x v="2"/>
    <x v="8"/>
    <x v="15"/>
    <x v="1"/>
    <n v="0.27"/>
  </r>
  <r>
    <x v="5"/>
    <x v="3"/>
    <x v="3"/>
    <x v="1"/>
    <x v="15"/>
    <x v="1"/>
    <n v="0.875"/>
  </r>
  <r>
    <x v="5"/>
    <x v="3"/>
    <x v="3"/>
    <x v="2"/>
    <x v="15"/>
    <x v="1"/>
    <n v="0"/>
  </r>
  <r>
    <x v="5"/>
    <x v="3"/>
    <x v="3"/>
    <x v="2"/>
    <x v="16"/>
    <x v="1"/>
    <n v="0"/>
  </r>
  <r>
    <x v="5"/>
    <x v="3"/>
    <x v="3"/>
    <x v="3"/>
    <x v="15"/>
    <x v="1"/>
    <n v="0.85000000000000009"/>
  </r>
  <r>
    <x v="5"/>
    <x v="3"/>
    <x v="3"/>
    <x v="3"/>
    <x v="16"/>
    <x v="1"/>
    <n v="28.805919999999997"/>
  </r>
  <r>
    <x v="5"/>
    <x v="3"/>
    <x v="3"/>
    <x v="4"/>
    <x v="16"/>
    <x v="1"/>
    <n v="4.0296924708377517"/>
  </r>
  <r>
    <x v="5"/>
    <x v="3"/>
    <x v="4"/>
    <x v="2"/>
    <x v="15"/>
    <x v="1"/>
    <n v="0"/>
  </r>
  <r>
    <x v="5"/>
    <x v="3"/>
    <x v="4"/>
    <x v="2"/>
    <x v="16"/>
    <x v="1"/>
    <n v="0"/>
  </r>
  <r>
    <x v="5"/>
    <x v="3"/>
    <x v="4"/>
    <x v="3"/>
    <x v="15"/>
    <x v="1"/>
    <n v="0.57500000000000007"/>
  </r>
  <r>
    <x v="5"/>
    <x v="3"/>
    <x v="4"/>
    <x v="5"/>
    <x v="16"/>
    <x v="1"/>
    <n v="0.2"/>
  </r>
  <r>
    <x v="5"/>
    <x v="3"/>
    <x v="4"/>
    <x v="8"/>
    <x v="15"/>
    <x v="1"/>
    <n v="0.2"/>
  </r>
  <r>
    <x v="5"/>
    <x v="3"/>
    <x v="5"/>
    <x v="1"/>
    <x v="16"/>
    <x v="1"/>
    <n v="1.8410000000000002"/>
  </r>
  <r>
    <x v="5"/>
    <x v="3"/>
    <x v="5"/>
    <x v="2"/>
    <x v="15"/>
    <x v="1"/>
    <n v="0.89370000000000005"/>
  </r>
  <r>
    <x v="5"/>
    <x v="3"/>
    <x v="5"/>
    <x v="2"/>
    <x v="16"/>
    <x v="1"/>
    <n v="2.069"/>
  </r>
  <r>
    <x v="5"/>
    <x v="3"/>
    <x v="5"/>
    <x v="3"/>
    <x v="15"/>
    <x v="1"/>
    <n v="0.16250000000000001"/>
  </r>
  <r>
    <x v="5"/>
    <x v="3"/>
    <x v="5"/>
    <x v="3"/>
    <x v="16"/>
    <x v="1"/>
    <n v="8.4604799999999987"/>
  </r>
  <r>
    <x v="5"/>
    <x v="3"/>
    <x v="5"/>
    <x v="6"/>
    <x v="15"/>
    <x v="1"/>
    <n v="50.973999999999997"/>
  </r>
  <r>
    <x v="5"/>
    <x v="3"/>
    <x v="5"/>
    <x v="6"/>
    <x v="16"/>
    <x v="1"/>
    <n v="12.65"/>
  </r>
  <r>
    <x v="5"/>
    <x v="3"/>
    <x v="5"/>
    <x v="8"/>
    <x v="16"/>
    <x v="1"/>
    <n v="1.6465000000000001"/>
  </r>
  <r>
    <x v="5"/>
    <x v="3"/>
    <x v="6"/>
    <x v="1"/>
    <x v="16"/>
    <x v="1"/>
    <n v="2.2092000000000001"/>
  </r>
  <r>
    <x v="5"/>
    <x v="3"/>
    <x v="6"/>
    <x v="2"/>
    <x v="15"/>
    <x v="1"/>
    <n v="0"/>
  </r>
  <r>
    <x v="5"/>
    <x v="3"/>
    <x v="6"/>
    <x v="2"/>
    <x v="16"/>
    <x v="1"/>
    <n v="0"/>
  </r>
  <r>
    <x v="5"/>
    <x v="3"/>
    <x v="6"/>
    <x v="8"/>
    <x v="16"/>
    <x v="1"/>
    <n v="3.6715"/>
  </r>
  <r>
    <x v="5"/>
    <x v="3"/>
    <x v="7"/>
    <x v="2"/>
    <x v="15"/>
    <x v="1"/>
    <n v="0"/>
  </r>
  <r>
    <x v="5"/>
    <x v="3"/>
    <x v="7"/>
    <x v="2"/>
    <x v="16"/>
    <x v="1"/>
    <n v="47.046999999999997"/>
  </r>
  <r>
    <x v="5"/>
    <x v="3"/>
    <x v="8"/>
    <x v="2"/>
    <x v="15"/>
    <x v="1"/>
    <n v="0"/>
  </r>
  <r>
    <x v="5"/>
    <x v="3"/>
    <x v="8"/>
    <x v="2"/>
    <x v="16"/>
    <x v="1"/>
    <n v="0.254"/>
  </r>
  <r>
    <x v="5"/>
    <x v="3"/>
    <x v="9"/>
    <x v="2"/>
    <x v="15"/>
    <x v="1"/>
    <n v="0"/>
  </r>
  <r>
    <x v="5"/>
    <x v="3"/>
    <x v="9"/>
    <x v="2"/>
    <x v="16"/>
    <x v="1"/>
    <n v="0.22"/>
  </r>
  <r>
    <x v="5"/>
    <x v="3"/>
    <x v="10"/>
    <x v="2"/>
    <x v="15"/>
    <x v="1"/>
    <n v="0"/>
  </r>
  <r>
    <x v="5"/>
    <x v="3"/>
    <x v="10"/>
    <x v="2"/>
    <x v="16"/>
    <x v="1"/>
    <n v="0"/>
  </r>
  <r>
    <x v="5"/>
    <x v="3"/>
    <x v="10"/>
    <x v="8"/>
    <x v="16"/>
    <x v="1"/>
    <n v="5.4184999999999999"/>
  </r>
  <r>
    <x v="5"/>
    <x v="3"/>
    <x v="11"/>
    <x v="2"/>
    <x v="15"/>
    <x v="1"/>
    <n v="0"/>
  </r>
  <r>
    <x v="5"/>
    <x v="3"/>
    <x v="11"/>
    <x v="2"/>
    <x v="16"/>
    <x v="1"/>
    <n v="13.271999999999998"/>
  </r>
  <r>
    <x v="5"/>
    <x v="3"/>
    <x v="11"/>
    <x v="4"/>
    <x v="15"/>
    <x v="1"/>
    <n v="0.08"/>
  </r>
  <r>
    <x v="2"/>
    <x v="3"/>
    <x v="0"/>
    <x v="1"/>
    <x v="15"/>
    <x v="1"/>
    <n v="0"/>
  </r>
  <r>
    <x v="2"/>
    <x v="3"/>
    <x v="0"/>
    <x v="2"/>
    <x v="15"/>
    <x v="1"/>
    <n v="0"/>
  </r>
  <r>
    <x v="2"/>
    <x v="3"/>
    <x v="0"/>
    <x v="2"/>
    <x v="16"/>
    <x v="1"/>
    <n v="5.32"/>
  </r>
  <r>
    <x v="2"/>
    <x v="3"/>
    <x v="0"/>
    <x v="3"/>
    <x v="15"/>
    <x v="1"/>
    <n v="10.967500000000001"/>
  </r>
  <r>
    <x v="2"/>
    <x v="3"/>
    <x v="0"/>
    <x v="3"/>
    <x v="16"/>
    <x v="1"/>
    <n v="17.404415999999998"/>
  </r>
  <r>
    <x v="2"/>
    <x v="3"/>
    <x v="0"/>
    <x v="4"/>
    <x v="15"/>
    <x v="1"/>
    <n v="15.78388"/>
  </r>
  <r>
    <x v="2"/>
    <x v="3"/>
    <x v="0"/>
    <x v="4"/>
    <x v="17"/>
    <x v="1"/>
    <n v="0"/>
  </r>
  <r>
    <x v="2"/>
    <x v="3"/>
    <x v="0"/>
    <x v="4"/>
    <x v="16"/>
    <x v="1"/>
    <n v="16.179215270413572"/>
  </r>
  <r>
    <x v="2"/>
    <x v="3"/>
    <x v="0"/>
    <x v="5"/>
    <x v="15"/>
    <x v="1"/>
    <n v="39.593000000000004"/>
  </r>
  <r>
    <x v="2"/>
    <x v="3"/>
    <x v="0"/>
    <x v="5"/>
    <x v="16"/>
    <x v="1"/>
    <n v="550.24400000000003"/>
  </r>
  <r>
    <x v="2"/>
    <x v="3"/>
    <x v="0"/>
    <x v="6"/>
    <x v="15"/>
    <x v="1"/>
    <n v="4.1770000000000005"/>
  </r>
  <r>
    <x v="2"/>
    <x v="3"/>
    <x v="0"/>
    <x v="7"/>
    <x v="15"/>
    <x v="1"/>
    <n v="6.4980000000000002"/>
  </r>
  <r>
    <x v="2"/>
    <x v="3"/>
    <x v="0"/>
    <x v="8"/>
    <x v="15"/>
    <x v="1"/>
    <n v="2.4830000000000001"/>
  </r>
  <r>
    <x v="2"/>
    <x v="3"/>
    <x v="1"/>
    <x v="0"/>
    <x v="15"/>
    <x v="1"/>
    <n v="0.378"/>
  </r>
  <r>
    <x v="2"/>
    <x v="3"/>
    <x v="1"/>
    <x v="1"/>
    <x v="15"/>
    <x v="1"/>
    <n v="0.86099999999999999"/>
  </r>
  <r>
    <x v="2"/>
    <x v="3"/>
    <x v="1"/>
    <x v="2"/>
    <x v="15"/>
    <x v="1"/>
    <n v="1.8063000000000002"/>
  </r>
  <r>
    <x v="2"/>
    <x v="3"/>
    <x v="1"/>
    <x v="2"/>
    <x v="16"/>
    <x v="1"/>
    <n v="0.14399999999999999"/>
  </r>
  <r>
    <x v="2"/>
    <x v="3"/>
    <x v="1"/>
    <x v="3"/>
    <x v="15"/>
    <x v="1"/>
    <n v="16.91375"/>
  </r>
  <r>
    <x v="2"/>
    <x v="3"/>
    <x v="1"/>
    <x v="3"/>
    <x v="16"/>
    <x v="1"/>
    <n v="33.479327999999995"/>
  </r>
  <r>
    <x v="2"/>
    <x v="3"/>
    <x v="1"/>
    <x v="4"/>
    <x v="15"/>
    <x v="1"/>
    <n v="18.177479999999999"/>
  </r>
  <r>
    <x v="2"/>
    <x v="3"/>
    <x v="1"/>
    <x v="4"/>
    <x v="17"/>
    <x v="1"/>
    <n v="0"/>
  </r>
  <r>
    <x v="2"/>
    <x v="3"/>
    <x v="1"/>
    <x v="4"/>
    <x v="16"/>
    <x v="1"/>
    <n v="5.6415694591728531"/>
  </r>
  <r>
    <x v="2"/>
    <x v="3"/>
    <x v="1"/>
    <x v="5"/>
    <x v="15"/>
    <x v="1"/>
    <n v="23.716999999999999"/>
  </r>
  <r>
    <x v="2"/>
    <x v="3"/>
    <x v="1"/>
    <x v="5"/>
    <x v="16"/>
    <x v="1"/>
    <n v="1.17"/>
  </r>
  <r>
    <x v="2"/>
    <x v="3"/>
    <x v="1"/>
    <x v="6"/>
    <x v="15"/>
    <x v="1"/>
    <n v="6.3800000000000008"/>
  </r>
  <r>
    <x v="2"/>
    <x v="3"/>
    <x v="1"/>
    <x v="7"/>
    <x v="15"/>
    <x v="1"/>
    <n v="4.4730000000000008"/>
  </r>
  <r>
    <x v="2"/>
    <x v="3"/>
    <x v="1"/>
    <x v="8"/>
    <x v="15"/>
    <x v="1"/>
    <n v="0.193"/>
  </r>
  <r>
    <x v="2"/>
    <x v="3"/>
    <x v="2"/>
    <x v="1"/>
    <x v="15"/>
    <x v="1"/>
    <n v="1.4175"/>
  </r>
  <r>
    <x v="2"/>
    <x v="3"/>
    <x v="2"/>
    <x v="2"/>
    <x v="15"/>
    <x v="1"/>
    <n v="37.2333"/>
  </r>
  <r>
    <x v="2"/>
    <x v="3"/>
    <x v="2"/>
    <x v="2"/>
    <x v="16"/>
    <x v="1"/>
    <n v="0.7"/>
  </r>
  <r>
    <x v="2"/>
    <x v="3"/>
    <x v="2"/>
    <x v="3"/>
    <x v="15"/>
    <x v="1"/>
    <n v="4.62"/>
  </r>
  <r>
    <x v="2"/>
    <x v="3"/>
    <x v="2"/>
    <x v="3"/>
    <x v="16"/>
    <x v="1"/>
    <n v="164.636912"/>
  </r>
  <r>
    <x v="2"/>
    <x v="3"/>
    <x v="2"/>
    <x v="4"/>
    <x v="15"/>
    <x v="1"/>
    <n v="7.822000000000001"/>
  </r>
  <r>
    <x v="2"/>
    <x v="3"/>
    <x v="2"/>
    <x v="4"/>
    <x v="17"/>
    <x v="1"/>
    <n v="0"/>
  </r>
  <r>
    <x v="2"/>
    <x v="3"/>
    <x v="2"/>
    <x v="4"/>
    <x v="16"/>
    <x v="1"/>
    <n v="0.66489925768822911"/>
  </r>
  <r>
    <x v="2"/>
    <x v="3"/>
    <x v="2"/>
    <x v="5"/>
    <x v="15"/>
    <x v="1"/>
    <n v="4.6749999999999998"/>
  </r>
  <r>
    <x v="2"/>
    <x v="3"/>
    <x v="2"/>
    <x v="5"/>
    <x v="16"/>
    <x v="1"/>
    <n v="0.38800000000000001"/>
  </r>
  <r>
    <x v="2"/>
    <x v="3"/>
    <x v="2"/>
    <x v="6"/>
    <x v="15"/>
    <x v="1"/>
    <n v="1.244"/>
  </r>
  <r>
    <x v="2"/>
    <x v="3"/>
    <x v="2"/>
    <x v="7"/>
    <x v="15"/>
    <x v="1"/>
    <n v="1.218"/>
  </r>
  <r>
    <x v="2"/>
    <x v="3"/>
    <x v="2"/>
    <x v="8"/>
    <x v="15"/>
    <x v="1"/>
    <n v="0.53900000000000003"/>
  </r>
  <r>
    <x v="2"/>
    <x v="3"/>
    <x v="3"/>
    <x v="0"/>
    <x v="15"/>
    <x v="1"/>
    <n v="0.16799999999999998"/>
  </r>
  <r>
    <x v="2"/>
    <x v="3"/>
    <x v="3"/>
    <x v="1"/>
    <x v="15"/>
    <x v="1"/>
    <n v="8.0710000000000015"/>
  </r>
  <r>
    <x v="2"/>
    <x v="3"/>
    <x v="3"/>
    <x v="2"/>
    <x v="15"/>
    <x v="1"/>
    <n v="2.8404000000000003"/>
  </r>
  <r>
    <x v="2"/>
    <x v="3"/>
    <x v="3"/>
    <x v="2"/>
    <x v="16"/>
    <x v="1"/>
    <n v="5.0439999999999996"/>
  </r>
  <r>
    <x v="2"/>
    <x v="3"/>
    <x v="3"/>
    <x v="3"/>
    <x v="15"/>
    <x v="1"/>
    <n v="5.3812499999999996"/>
  </r>
  <r>
    <x v="2"/>
    <x v="3"/>
    <x v="3"/>
    <x v="3"/>
    <x v="16"/>
    <x v="1"/>
    <n v="14.060511999999999"/>
  </r>
  <r>
    <x v="2"/>
    <x v="3"/>
    <x v="3"/>
    <x v="4"/>
    <x v="15"/>
    <x v="1"/>
    <n v="15.745999999999999"/>
  </r>
  <r>
    <x v="2"/>
    <x v="3"/>
    <x v="3"/>
    <x v="4"/>
    <x v="17"/>
    <x v="1"/>
    <n v="0"/>
  </r>
  <r>
    <x v="2"/>
    <x v="3"/>
    <x v="3"/>
    <x v="4"/>
    <x v="16"/>
    <x v="1"/>
    <n v="6.9713679745493096"/>
  </r>
  <r>
    <x v="2"/>
    <x v="3"/>
    <x v="3"/>
    <x v="5"/>
    <x v="15"/>
    <x v="1"/>
    <n v="4.4820000000000002"/>
  </r>
  <r>
    <x v="2"/>
    <x v="3"/>
    <x v="3"/>
    <x v="5"/>
    <x v="16"/>
    <x v="1"/>
    <n v="234.5155"/>
  </r>
  <r>
    <x v="2"/>
    <x v="3"/>
    <x v="3"/>
    <x v="6"/>
    <x v="15"/>
    <x v="1"/>
    <n v="1.7800000000000002"/>
  </r>
  <r>
    <x v="2"/>
    <x v="3"/>
    <x v="3"/>
    <x v="7"/>
    <x v="15"/>
    <x v="1"/>
    <n v="0.41100000000000003"/>
  </r>
  <r>
    <x v="2"/>
    <x v="3"/>
    <x v="3"/>
    <x v="8"/>
    <x v="15"/>
    <x v="1"/>
    <n v="2.8600000000000003"/>
  </r>
  <r>
    <x v="2"/>
    <x v="3"/>
    <x v="3"/>
    <x v="8"/>
    <x v="16"/>
    <x v="1"/>
    <n v="0"/>
  </r>
  <r>
    <x v="2"/>
    <x v="3"/>
    <x v="3"/>
    <x v="9"/>
    <x v="16"/>
    <x v="1"/>
    <n v="13.471"/>
  </r>
  <r>
    <x v="2"/>
    <x v="3"/>
    <x v="4"/>
    <x v="0"/>
    <x v="16"/>
    <x v="1"/>
    <n v="18.2"/>
  </r>
  <r>
    <x v="2"/>
    <x v="3"/>
    <x v="4"/>
    <x v="1"/>
    <x v="15"/>
    <x v="1"/>
    <n v="3.8674999999999997"/>
  </r>
  <r>
    <x v="2"/>
    <x v="3"/>
    <x v="4"/>
    <x v="1"/>
    <x v="16"/>
    <x v="1"/>
    <n v="18"/>
  </r>
  <r>
    <x v="2"/>
    <x v="3"/>
    <x v="4"/>
    <x v="2"/>
    <x v="15"/>
    <x v="1"/>
    <n v="6.4124999999999996"/>
  </r>
  <r>
    <x v="2"/>
    <x v="3"/>
    <x v="4"/>
    <x v="2"/>
    <x v="16"/>
    <x v="1"/>
    <n v="8.7999999999999995E-2"/>
  </r>
  <r>
    <x v="2"/>
    <x v="3"/>
    <x v="4"/>
    <x v="3"/>
    <x v="15"/>
    <x v="1"/>
    <n v="3.9737499999999999"/>
  </r>
  <r>
    <x v="2"/>
    <x v="3"/>
    <x v="4"/>
    <x v="3"/>
    <x v="16"/>
    <x v="1"/>
    <n v="145.780608"/>
  </r>
  <r>
    <x v="2"/>
    <x v="3"/>
    <x v="4"/>
    <x v="4"/>
    <x v="15"/>
    <x v="1"/>
    <n v="2.02"/>
  </r>
  <r>
    <x v="2"/>
    <x v="3"/>
    <x v="4"/>
    <x v="4"/>
    <x v="17"/>
    <x v="1"/>
    <n v="0"/>
  </r>
  <r>
    <x v="2"/>
    <x v="3"/>
    <x v="4"/>
    <x v="4"/>
    <x v="16"/>
    <x v="1"/>
    <n v="50.353955461293744"/>
  </r>
  <r>
    <x v="2"/>
    <x v="3"/>
    <x v="4"/>
    <x v="5"/>
    <x v="15"/>
    <x v="1"/>
    <n v="3.6619999999999999"/>
  </r>
  <r>
    <x v="2"/>
    <x v="3"/>
    <x v="4"/>
    <x v="5"/>
    <x v="16"/>
    <x v="1"/>
    <n v="5.3999999999999999E-2"/>
  </r>
  <r>
    <x v="2"/>
    <x v="3"/>
    <x v="4"/>
    <x v="6"/>
    <x v="15"/>
    <x v="1"/>
    <n v="2.1399999999999997"/>
  </r>
  <r>
    <x v="2"/>
    <x v="3"/>
    <x v="4"/>
    <x v="7"/>
    <x v="15"/>
    <x v="1"/>
    <n v="0.92799999999999994"/>
  </r>
  <r>
    <x v="2"/>
    <x v="3"/>
    <x v="4"/>
    <x v="8"/>
    <x v="15"/>
    <x v="1"/>
    <n v="3.3889999999999998"/>
  </r>
  <r>
    <x v="2"/>
    <x v="3"/>
    <x v="5"/>
    <x v="0"/>
    <x v="15"/>
    <x v="1"/>
    <n v="2.7482000000000002"/>
  </r>
  <r>
    <x v="2"/>
    <x v="3"/>
    <x v="5"/>
    <x v="0"/>
    <x v="16"/>
    <x v="1"/>
    <n v="0.83160000000000001"/>
  </r>
  <r>
    <x v="2"/>
    <x v="3"/>
    <x v="5"/>
    <x v="1"/>
    <x v="15"/>
    <x v="1"/>
    <n v="3.7842000000000002"/>
  </r>
  <r>
    <x v="2"/>
    <x v="3"/>
    <x v="5"/>
    <x v="1"/>
    <x v="16"/>
    <x v="1"/>
    <n v="17.984216"/>
  </r>
  <r>
    <x v="2"/>
    <x v="3"/>
    <x v="5"/>
    <x v="2"/>
    <x v="15"/>
    <x v="1"/>
    <n v="2.1707999999999998"/>
  </r>
  <r>
    <x v="2"/>
    <x v="3"/>
    <x v="5"/>
    <x v="2"/>
    <x v="16"/>
    <x v="1"/>
    <n v="1.45"/>
  </r>
  <r>
    <x v="2"/>
    <x v="3"/>
    <x v="5"/>
    <x v="3"/>
    <x v="15"/>
    <x v="1"/>
    <n v="4.6212499999999999"/>
  </r>
  <r>
    <x v="2"/>
    <x v="3"/>
    <x v="5"/>
    <x v="3"/>
    <x v="16"/>
    <x v="1"/>
    <n v="12.086399999999999"/>
  </r>
  <r>
    <x v="2"/>
    <x v="3"/>
    <x v="5"/>
    <x v="4"/>
    <x v="15"/>
    <x v="1"/>
    <n v="47.6755"/>
  </r>
  <r>
    <x v="2"/>
    <x v="3"/>
    <x v="5"/>
    <x v="4"/>
    <x v="17"/>
    <x v="1"/>
    <n v="8.9269999999999996"/>
  </r>
  <r>
    <x v="2"/>
    <x v="3"/>
    <x v="5"/>
    <x v="4"/>
    <x v="16"/>
    <x v="1"/>
    <n v="10.154825026511135"/>
  </r>
  <r>
    <x v="2"/>
    <x v="3"/>
    <x v="5"/>
    <x v="5"/>
    <x v="15"/>
    <x v="1"/>
    <n v="1.3440000000000001"/>
  </r>
  <r>
    <x v="2"/>
    <x v="3"/>
    <x v="5"/>
    <x v="5"/>
    <x v="17"/>
    <x v="1"/>
    <n v="1.3685"/>
  </r>
  <r>
    <x v="2"/>
    <x v="3"/>
    <x v="5"/>
    <x v="6"/>
    <x v="15"/>
    <x v="1"/>
    <n v="0.64500000000000002"/>
  </r>
  <r>
    <x v="2"/>
    <x v="3"/>
    <x v="5"/>
    <x v="7"/>
    <x v="15"/>
    <x v="1"/>
    <n v="0.58099999999999996"/>
  </r>
  <r>
    <x v="2"/>
    <x v="3"/>
    <x v="5"/>
    <x v="8"/>
    <x v="15"/>
    <x v="1"/>
    <n v="2.66"/>
  </r>
  <r>
    <x v="2"/>
    <x v="3"/>
    <x v="6"/>
    <x v="0"/>
    <x v="16"/>
    <x v="1"/>
    <n v="8.6800000000000002E-2"/>
  </r>
  <r>
    <x v="2"/>
    <x v="3"/>
    <x v="6"/>
    <x v="1"/>
    <x v="15"/>
    <x v="1"/>
    <n v="0"/>
  </r>
  <r>
    <x v="2"/>
    <x v="3"/>
    <x v="6"/>
    <x v="1"/>
    <x v="16"/>
    <x v="1"/>
    <n v="0.45656799999999997"/>
  </r>
  <r>
    <x v="2"/>
    <x v="3"/>
    <x v="6"/>
    <x v="2"/>
    <x v="15"/>
    <x v="1"/>
    <n v="0.22140000000000001"/>
  </r>
  <r>
    <x v="2"/>
    <x v="3"/>
    <x v="6"/>
    <x v="2"/>
    <x v="16"/>
    <x v="1"/>
    <n v="9.5000000000000001E-2"/>
  </r>
  <r>
    <x v="2"/>
    <x v="3"/>
    <x v="6"/>
    <x v="3"/>
    <x v="15"/>
    <x v="1"/>
    <n v="38.928749999999994"/>
  </r>
  <r>
    <x v="2"/>
    <x v="3"/>
    <x v="6"/>
    <x v="3"/>
    <x v="16"/>
    <x v="1"/>
    <n v="267.13319999999999"/>
  </r>
  <r>
    <x v="2"/>
    <x v="3"/>
    <x v="6"/>
    <x v="4"/>
    <x v="15"/>
    <x v="1"/>
    <n v="114.2355"/>
  </r>
  <r>
    <x v="2"/>
    <x v="3"/>
    <x v="6"/>
    <x v="4"/>
    <x v="17"/>
    <x v="1"/>
    <n v="0"/>
  </r>
  <r>
    <x v="2"/>
    <x v="3"/>
    <x v="6"/>
    <x v="4"/>
    <x v="16"/>
    <x v="1"/>
    <n v="60.55"/>
  </r>
  <r>
    <x v="2"/>
    <x v="3"/>
    <x v="6"/>
    <x v="5"/>
    <x v="15"/>
    <x v="1"/>
    <n v="1.7689999999999999"/>
  </r>
  <r>
    <x v="2"/>
    <x v="3"/>
    <x v="6"/>
    <x v="6"/>
    <x v="15"/>
    <x v="1"/>
    <n v="3.5000000000000003E-2"/>
  </r>
  <r>
    <x v="2"/>
    <x v="3"/>
    <x v="7"/>
    <x v="1"/>
    <x v="15"/>
    <x v="1"/>
    <n v="0"/>
  </r>
  <r>
    <x v="2"/>
    <x v="3"/>
    <x v="7"/>
    <x v="2"/>
    <x v="15"/>
    <x v="1"/>
    <n v="0"/>
  </r>
  <r>
    <x v="2"/>
    <x v="3"/>
    <x v="7"/>
    <x v="2"/>
    <x v="16"/>
    <x v="1"/>
    <n v="0"/>
  </r>
  <r>
    <x v="2"/>
    <x v="3"/>
    <x v="7"/>
    <x v="4"/>
    <x v="15"/>
    <x v="1"/>
    <n v="0"/>
  </r>
  <r>
    <x v="2"/>
    <x v="3"/>
    <x v="7"/>
    <x v="4"/>
    <x v="17"/>
    <x v="1"/>
    <n v="0"/>
  </r>
  <r>
    <x v="2"/>
    <x v="3"/>
    <x v="7"/>
    <x v="4"/>
    <x v="16"/>
    <x v="1"/>
    <n v="0"/>
  </r>
  <r>
    <x v="2"/>
    <x v="3"/>
    <x v="7"/>
    <x v="5"/>
    <x v="16"/>
    <x v="1"/>
    <n v="0.20699999999999999"/>
  </r>
  <r>
    <x v="2"/>
    <x v="3"/>
    <x v="7"/>
    <x v="6"/>
    <x v="15"/>
    <x v="1"/>
    <n v="0"/>
  </r>
  <r>
    <x v="2"/>
    <x v="3"/>
    <x v="7"/>
    <x v="7"/>
    <x v="15"/>
    <x v="1"/>
    <n v="0.27"/>
  </r>
  <r>
    <x v="2"/>
    <x v="3"/>
    <x v="8"/>
    <x v="1"/>
    <x v="15"/>
    <x v="1"/>
    <n v="0"/>
  </r>
  <r>
    <x v="2"/>
    <x v="3"/>
    <x v="8"/>
    <x v="2"/>
    <x v="15"/>
    <x v="1"/>
    <n v="8.1000000000000003E-2"/>
  </r>
  <r>
    <x v="2"/>
    <x v="3"/>
    <x v="8"/>
    <x v="2"/>
    <x v="16"/>
    <x v="1"/>
    <n v="0"/>
  </r>
  <r>
    <x v="2"/>
    <x v="3"/>
    <x v="8"/>
    <x v="3"/>
    <x v="15"/>
    <x v="1"/>
    <n v="0.1875"/>
  </r>
  <r>
    <x v="2"/>
    <x v="3"/>
    <x v="8"/>
    <x v="4"/>
    <x v="15"/>
    <x v="1"/>
    <n v="3.5859999999999999"/>
  </r>
  <r>
    <x v="2"/>
    <x v="3"/>
    <x v="8"/>
    <x v="4"/>
    <x v="17"/>
    <x v="1"/>
    <n v="0"/>
  </r>
  <r>
    <x v="2"/>
    <x v="3"/>
    <x v="8"/>
    <x v="4"/>
    <x v="16"/>
    <x v="1"/>
    <n v="5.66"/>
  </r>
  <r>
    <x v="2"/>
    <x v="3"/>
    <x v="8"/>
    <x v="6"/>
    <x v="15"/>
    <x v="1"/>
    <n v="0"/>
  </r>
  <r>
    <x v="2"/>
    <x v="3"/>
    <x v="8"/>
    <x v="6"/>
    <x v="17"/>
    <x v="1"/>
    <n v="1.5920000000000001"/>
  </r>
  <r>
    <x v="2"/>
    <x v="3"/>
    <x v="9"/>
    <x v="1"/>
    <x v="15"/>
    <x v="1"/>
    <n v="0"/>
  </r>
  <r>
    <x v="2"/>
    <x v="3"/>
    <x v="9"/>
    <x v="2"/>
    <x v="15"/>
    <x v="1"/>
    <n v="0.98280000000000012"/>
  </r>
  <r>
    <x v="2"/>
    <x v="3"/>
    <x v="9"/>
    <x v="2"/>
    <x v="16"/>
    <x v="1"/>
    <n v="0"/>
  </r>
  <r>
    <x v="2"/>
    <x v="3"/>
    <x v="9"/>
    <x v="3"/>
    <x v="15"/>
    <x v="1"/>
    <n v="8.8049999999999997"/>
  </r>
  <r>
    <x v="2"/>
    <x v="3"/>
    <x v="9"/>
    <x v="4"/>
    <x v="15"/>
    <x v="1"/>
    <n v="11.009999999999998"/>
  </r>
  <r>
    <x v="2"/>
    <x v="3"/>
    <x v="9"/>
    <x v="4"/>
    <x v="17"/>
    <x v="1"/>
    <n v="10.55"/>
  </r>
  <r>
    <x v="2"/>
    <x v="3"/>
    <x v="9"/>
    <x v="4"/>
    <x v="16"/>
    <x v="1"/>
    <n v="5.1983032873806998"/>
  </r>
  <r>
    <x v="2"/>
    <x v="3"/>
    <x v="9"/>
    <x v="5"/>
    <x v="15"/>
    <x v="1"/>
    <n v="0.27200000000000002"/>
  </r>
  <r>
    <x v="2"/>
    <x v="3"/>
    <x v="9"/>
    <x v="5"/>
    <x v="16"/>
    <x v="1"/>
    <n v="2.1999999999999999E-2"/>
  </r>
  <r>
    <x v="2"/>
    <x v="3"/>
    <x v="9"/>
    <x v="6"/>
    <x v="15"/>
    <x v="1"/>
    <n v="2.35"/>
  </r>
  <r>
    <x v="2"/>
    <x v="3"/>
    <x v="9"/>
    <x v="7"/>
    <x v="15"/>
    <x v="1"/>
    <n v="0.317"/>
  </r>
  <r>
    <x v="2"/>
    <x v="3"/>
    <x v="10"/>
    <x v="0"/>
    <x v="17"/>
    <x v="1"/>
    <n v="1.47543"/>
  </r>
  <r>
    <x v="2"/>
    <x v="3"/>
    <x v="10"/>
    <x v="1"/>
    <x v="15"/>
    <x v="1"/>
    <n v="4.9000000000000002E-2"/>
  </r>
  <r>
    <x v="2"/>
    <x v="3"/>
    <x v="10"/>
    <x v="2"/>
    <x v="15"/>
    <x v="1"/>
    <n v="13.743000000000002"/>
  </r>
  <r>
    <x v="2"/>
    <x v="3"/>
    <x v="10"/>
    <x v="2"/>
    <x v="16"/>
    <x v="1"/>
    <n v="2.2480000000000002"/>
  </r>
  <r>
    <x v="2"/>
    <x v="3"/>
    <x v="10"/>
    <x v="3"/>
    <x v="15"/>
    <x v="1"/>
    <n v="59.321249999999999"/>
  </r>
  <r>
    <x v="2"/>
    <x v="3"/>
    <x v="10"/>
    <x v="3"/>
    <x v="16"/>
    <x v="1"/>
    <n v="4.8420319999999997"/>
  </r>
  <r>
    <x v="2"/>
    <x v="3"/>
    <x v="10"/>
    <x v="4"/>
    <x v="15"/>
    <x v="1"/>
    <n v="8.0000000000000002E-3"/>
  </r>
  <r>
    <x v="2"/>
    <x v="3"/>
    <x v="10"/>
    <x v="4"/>
    <x v="17"/>
    <x v="1"/>
    <n v="9.1239999999999988"/>
  </r>
  <r>
    <x v="2"/>
    <x v="3"/>
    <x v="10"/>
    <x v="4"/>
    <x v="16"/>
    <x v="1"/>
    <n v="0"/>
  </r>
  <r>
    <x v="2"/>
    <x v="3"/>
    <x v="10"/>
    <x v="5"/>
    <x v="15"/>
    <x v="1"/>
    <n v="6.819"/>
  </r>
  <r>
    <x v="2"/>
    <x v="3"/>
    <x v="10"/>
    <x v="6"/>
    <x v="15"/>
    <x v="1"/>
    <n v="16.344000000000001"/>
  </r>
  <r>
    <x v="2"/>
    <x v="3"/>
    <x v="10"/>
    <x v="7"/>
    <x v="15"/>
    <x v="1"/>
    <n v="1.117"/>
  </r>
  <r>
    <x v="2"/>
    <x v="3"/>
    <x v="10"/>
    <x v="8"/>
    <x v="15"/>
    <x v="1"/>
    <n v="0.17199999999999999"/>
  </r>
  <r>
    <x v="2"/>
    <x v="3"/>
    <x v="11"/>
    <x v="0"/>
    <x v="17"/>
    <x v="1"/>
    <n v="1.2296100000000001"/>
  </r>
  <r>
    <x v="2"/>
    <x v="3"/>
    <x v="11"/>
    <x v="1"/>
    <x v="15"/>
    <x v="1"/>
    <n v="0"/>
  </r>
  <r>
    <x v="2"/>
    <x v="3"/>
    <x v="11"/>
    <x v="2"/>
    <x v="15"/>
    <x v="1"/>
    <n v="28.150200000000002"/>
  </r>
  <r>
    <x v="2"/>
    <x v="3"/>
    <x v="11"/>
    <x v="2"/>
    <x v="16"/>
    <x v="1"/>
    <n v="8.8119999999999994"/>
  </r>
  <r>
    <x v="2"/>
    <x v="3"/>
    <x v="11"/>
    <x v="3"/>
    <x v="15"/>
    <x v="1"/>
    <n v="58.301249999999996"/>
  </r>
  <r>
    <x v="2"/>
    <x v="3"/>
    <x v="11"/>
    <x v="3"/>
    <x v="16"/>
    <x v="1"/>
    <n v="116.884112"/>
  </r>
  <r>
    <x v="2"/>
    <x v="3"/>
    <x v="11"/>
    <x v="4"/>
    <x v="15"/>
    <x v="1"/>
    <n v="13.623999999999999"/>
  </r>
  <r>
    <x v="2"/>
    <x v="3"/>
    <x v="11"/>
    <x v="4"/>
    <x v="17"/>
    <x v="1"/>
    <n v="4.8955000000000002"/>
  </r>
  <r>
    <x v="2"/>
    <x v="3"/>
    <x v="11"/>
    <x v="4"/>
    <x v="16"/>
    <x v="1"/>
    <n v="0"/>
  </r>
  <r>
    <x v="2"/>
    <x v="3"/>
    <x v="11"/>
    <x v="5"/>
    <x v="15"/>
    <x v="1"/>
    <n v="17.771000000000001"/>
  </r>
  <r>
    <x v="2"/>
    <x v="3"/>
    <x v="11"/>
    <x v="5"/>
    <x v="16"/>
    <x v="1"/>
    <n v="3.2669999999999999"/>
  </r>
  <r>
    <x v="2"/>
    <x v="3"/>
    <x v="11"/>
    <x v="6"/>
    <x v="15"/>
    <x v="1"/>
    <n v="8.9350000000000005"/>
  </r>
  <r>
    <x v="2"/>
    <x v="3"/>
    <x v="11"/>
    <x v="7"/>
    <x v="15"/>
    <x v="1"/>
    <n v="3.5550000000000002"/>
  </r>
  <r>
    <x v="2"/>
    <x v="3"/>
    <x v="11"/>
    <x v="8"/>
    <x v="15"/>
    <x v="1"/>
    <n v="0.61099999999999999"/>
  </r>
  <r>
    <x v="6"/>
    <x v="3"/>
    <x v="0"/>
    <x v="2"/>
    <x v="15"/>
    <x v="1"/>
    <n v="0.40500000000000003"/>
  </r>
  <r>
    <x v="6"/>
    <x v="3"/>
    <x v="0"/>
    <x v="2"/>
    <x v="16"/>
    <x v="1"/>
    <n v="10"/>
  </r>
  <r>
    <x v="6"/>
    <x v="3"/>
    <x v="0"/>
    <x v="4"/>
    <x v="15"/>
    <x v="1"/>
    <n v="158.44800000000001"/>
  </r>
  <r>
    <x v="6"/>
    <x v="3"/>
    <x v="0"/>
    <x v="4"/>
    <x v="16"/>
    <x v="1"/>
    <n v="355.36200000000002"/>
  </r>
  <r>
    <x v="6"/>
    <x v="3"/>
    <x v="0"/>
    <x v="5"/>
    <x v="15"/>
    <x v="1"/>
    <n v="25.1768"/>
  </r>
  <r>
    <x v="6"/>
    <x v="3"/>
    <x v="0"/>
    <x v="6"/>
    <x v="15"/>
    <x v="1"/>
    <n v="1"/>
  </r>
  <r>
    <x v="6"/>
    <x v="3"/>
    <x v="0"/>
    <x v="7"/>
    <x v="17"/>
    <x v="1"/>
    <n v="3.0910000000000002"/>
  </r>
  <r>
    <x v="6"/>
    <x v="3"/>
    <x v="1"/>
    <x v="4"/>
    <x v="15"/>
    <x v="1"/>
    <n v="126.959"/>
  </r>
  <r>
    <x v="6"/>
    <x v="3"/>
    <x v="1"/>
    <x v="4"/>
    <x v="16"/>
    <x v="1"/>
    <n v="1036.6369703075293"/>
  </r>
  <r>
    <x v="6"/>
    <x v="3"/>
    <x v="1"/>
    <x v="5"/>
    <x v="15"/>
    <x v="1"/>
    <n v="195.64400000000001"/>
  </r>
  <r>
    <x v="6"/>
    <x v="3"/>
    <x v="1"/>
    <x v="5"/>
    <x v="16"/>
    <x v="1"/>
    <n v="386.54"/>
  </r>
  <r>
    <x v="6"/>
    <x v="3"/>
    <x v="2"/>
    <x v="0"/>
    <x v="15"/>
    <x v="1"/>
    <n v="20.23"/>
  </r>
  <r>
    <x v="6"/>
    <x v="3"/>
    <x v="2"/>
    <x v="0"/>
    <x v="16"/>
    <x v="1"/>
    <n v="1"/>
  </r>
  <r>
    <x v="6"/>
    <x v="3"/>
    <x v="2"/>
    <x v="3"/>
    <x v="15"/>
    <x v="1"/>
    <n v="14.05"/>
  </r>
  <r>
    <x v="6"/>
    <x v="3"/>
    <x v="2"/>
    <x v="4"/>
    <x v="15"/>
    <x v="1"/>
    <n v="483.82900000000001"/>
  </r>
  <r>
    <x v="6"/>
    <x v="3"/>
    <x v="2"/>
    <x v="4"/>
    <x v="16"/>
    <x v="1"/>
    <n v="1009.2095397667019"/>
  </r>
  <r>
    <x v="6"/>
    <x v="3"/>
    <x v="2"/>
    <x v="7"/>
    <x v="15"/>
    <x v="1"/>
    <n v="6.8000000000000005E-2"/>
  </r>
  <r>
    <x v="6"/>
    <x v="3"/>
    <x v="3"/>
    <x v="0"/>
    <x v="16"/>
    <x v="1"/>
    <n v="0.02"/>
  </r>
  <r>
    <x v="6"/>
    <x v="3"/>
    <x v="3"/>
    <x v="1"/>
    <x v="15"/>
    <x v="1"/>
    <n v="1.75"/>
  </r>
  <r>
    <x v="6"/>
    <x v="3"/>
    <x v="3"/>
    <x v="3"/>
    <x v="15"/>
    <x v="1"/>
    <n v="0.8"/>
  </r>
  <r>
    <x v="6"/>
    <x v="3"/>
    <x v="3"/>
    <x v="3"/>
    <x v="16"/>
    <x v="1"/>
    <n v="155.1088"/>
  </r>
  <r>
    <x v="6"/>
    <x v="3"/>
    <x v="3"/>
    <x v="4"/>
    <x v="15"/>
    <x v="1"/>
    <n v="14.358000000000001"/>
  </r>
  <r>
    <x v="6"/>
    <x v="3"/>
    <x v="3"/>
    <x v="4"/>
    <x v="16"/>
    <x v="1"/>
    <n v="2085.2091367974549"/>
  </r>
  <r>
    <x v="6"/>
    <x v="3"/>
    <x v="4"/>
    <x v="1"/>
    <x v="16"/>
    <x v="1"/>
    <n v="64.435000000000002"/>
  </r>
  <r>
    <x v="6"/>
    <x v="3"/>
    <x v="4"/>
    <x v="3"/>
    <x v="15"/>
    <x v="1"/>
    <n v="8.1125000000000007"/>
  </r>
  <r>
    <x v="6"/>
    <x v="3"/>
    <x v="4"/>
    <x v="3"/>
    <x v="16"/>
    <x v="1"/>
    <n v="46.532640000000001"/>
  </r>
  <r>
    <x v="6"/>
    <x v="3"/>
    <x v="4"/>
    <x v="6"/>
    <x v="16"/>
    <x v="1"/>
    <n v="5.424856815578466E-2"/>
  </r>
  <r>
    <x v="6"/>
    <x v="3"/>
    <x v="6"/>
    <x v="3"/>
    <x v="15"/>
    <x v="1"/>
    <n v="0.16250000000000001"/>
  </r>
  <r>
    <x v="6"/>
    <x v="3"/>
    <x v="6"/>
    <x v="7"/>
    <x v="15"/>
    <x v="1"/>
    <n v="0.25"/>
  </r>
  <r>
    <x v="6"/>
    <x v="3"/>
    <x v="7"/>
    <x v="3"/>
    <x v="17"/>
    <x v="1"/>
    <n v="0.22"/>
  </r>
  <r>
    <x v="6"/>
    <x v="3"/>
    <x v="7"/>
    <x v="3"/>
    <x v="16"/>
    <x v="1"/>
    <n v="11.0792"/>
  </r>
  <r>
    <x v="6"/>
    <x v="3"/>
    <x v="8"/>
    <x v="3"/>
    <x v="15"/>
    <x v="1"/>
    <n v="14.38"/>
  </r>
  <r>
    <x v="6"/>
    <x v="3"/>
    <x v="9"/>
    <x v="3"/>
    <x v="15"/>
    <x v="1"/>
    <n v="0.63749999999999996"/>
  </r>
  <r>
    <x v="6"/>
    <x v="3"/>
    <x v="9"/>
    <x v="3"/>
    <x v="17"/>
    <x v="1"/>
    <n v="0.22"/>
  </r>
  <r>
    <x v="6"/>
    <x v="3"/>
    <x v="9"/>
    <x v="4"/>
    <x v="15"/>
    <x v="1"/>
    <n v="6.08"/>
  </r>
  <r>
    <x v="6"/>
    <x v="3"/>
    <x v="9"/>
    <x v="5"/>
    <x v="16"/>
    <x v="1"/>
    <n v="17.968"/>
  </r>
  <r>
    <x v="6"/>
    <x v="3"/>
    <x v="9"/>
    <x v="6"/>
    <x v="16"/>
    <x v="1"/>
    <n v="3.51"/>
  </r>
  <r>
    <x v="6"/>
    <x v="3"/>
    <x v="10"/>
    <x v="0"/>
    <x v="15"/>
    <x v="1"/>
    <n v="12"/>
  </r>
  <r>
    <x v="7"/>
    <x v="3"/>
    <x v="0"/>
    <x v="0"/>
    <x v="15"/>
    <x v="1"/>
    <n v="548.89"/>
  </r>
  <r>
    <x v="7"/>
    <x v="3"/>
    <x v="0"/>
    <x v="0"/>
    <x v="16"/>
    <x v="1"/>
    <n v="356.82299999999998"/>
  </r>
  <r>
    <x v="7"/>
    <x v="3"/>
    <x v="0"/>
    <x v="1"/>
    <x v="15"/>
    <x v="1"/>
    <n v="1430.4875000000002"/>
  </r>
  <r>
    <x v="7"/>
    <x v="3"/>
    <x v="0"/>
    <x v="1"/>
    <x v="16"/>
    <x v="1"/>
    <n v="896.84999999999991"/>
  </r>
  <r>
    <x v="7"/>
    <x v="3"/>
    <x v="0"/>
    <x v="2"/>
    <x v="15"/>
    <x v="1"/>
    <n v="1540.1955"/>
  </r>
  <r>
    <x v="7"/>
    <x v="3"/>
    <x v="0"/>
    <x v="2"/>
    <x v="16"/>
    <x v="1"/>
    <n v="336.56600000000003"/>
  </r>
  <r>
    <x v="7"/>
    <x v="3"/>
    <x v="0"/>
    <x v="3"/>
    <x v="15"/>
    <x v="1"/>
    <n v="65.56"/>
  </r>
  <r>
    <x v="7"/>
    <x v="3"/>
    <x v="0"/>
    <x v="3"/>
    <x v="16"/>
    <x v="1"/>
    <n v="409.32607999999999"/>
  </r>
  <r>
    <x v="7"/>
    <x v="3"/>
    <x v="0"/>
    <x v="4"/>
    <x v="15"/>
    <x v="1"/>
    <n v="952.68550000000005"/>
  </r>
  <r>
    <x v="7"/>
    <x v="3"/>
    <x v="0"/>
    <x v="4"/>
    <x v="16"/>
    <x v="1"/>
    <n v="46.825026511134674"/>
  </r>
  <r>
    <x v="7"/>
    <x v="3"/>
    <x v="0"/>
    <x v="5"/>
    <x v="15"/>
    <x v="1"/>
    <n v="1460.0964999999999"/>
  </r>
  <r>
    <x v="7"/>
    <x v="3"/>
    <x v="0"/>
    <x v="5"/>
    <x v="16"/>
    <x v="1"/>
    <n v="2.5659999999999998"/>
  </r>
  <r>
    <x v="7"/>
    <x v="3"/>
    <x v="0"/>
    <x v="6"/>
    <x v="15"/>
    <x v="1"/>
    <n v="1636.316"/>
  </r>
  <r>
    <x v="7"/>
    <x v="3"/>
    <x v="0"/>
    <x v="6"/>
    <x v="17"/>
    <x v="1"/>
    <n v="4.3090000000000002"/>
  </r>
  <r>
    <x v="7"/>
    <x v="3"/>
    <x v="0"/>
    <x v="6"/>
    <x v="16"/>
    <x v="1"/>
    <n v="71.888670000000005"/>
  </r>
  <r>
    <x v="7"/>
    <x v="3"/>
    <x v="0"/>
    <x v="7"/>
    <x v="15"/>
    <x v="1"/>
    <n v="414.21039000000002"/>
  </r>
  <r>
    <x v="7"/>
    <x v="3"/>
    <x v="0"/>
    <x v="7"/>
    <x v="16"/>
    <x v="1"/>
    <n v="1018.462553842886"/>
  </r>
  <r>
    <x v="7"/>
    <x v="3"/>
    <x v="0"/>
    <x v="8"/>
    <x v="15"/>
    <x v="1"/>
    <n v="338.90695017047722"/>
  </r>
  <r>
    <x v="7"/>
    <x v="3"/>
    <x v="0"/>
    <x v="8"/>
    <x v="16"/>
    <x v="1"/>
    <n v="1049.4270000000001"/>
  </r>
  <r>
    <x v="7"/>
    <x v="3"/>
    <x v="0"/>
    <x v="9"/>
    <x v="15"/>
    <x v="1"/>
    <n v="63.421774870211166"/>
  </r>
  <r>
    <x v="7"/>
    <x v="3"/>
    <x v="0"/>
    <x v="9"/>
    <x v="16"/>
    <x v="1"/>
    <n v="1344.6532307448178"/>
  </r>
  <r>
    <x v="7"/>
    <x v="3"/>
    <x v="1"/>
    <x v="0"/>
    <x v="15"/>
    <x v="1"/>
    <n v="142.88999999999999"/>
  </r>
  <r>
    <x v="7"/>
    <x v="3"/>
    <x v="1"/>
    <x v="0"/>
    <x v="16"/>
    <x v="1"/>
    <n v="167.18"/>
  </r>
  <r>
    <x v="7"/>
    <x v="3"/>
    <x v="1"/>
    <x v="1"/>
    <x v="15"/>
    <x v="1"/>
    <n v="94.998999999999995"/>
  </r>
  <r>
    <x v="7"/>
    <x v="3"/>
    <x v="1"/>
    <x v="1"/>
    <x v="16"/>
    <x v="1"/>
    <n v="637.36"/>
  </r>
  <r>
    <x v="7"/>
    <x v="3"/>
    <x v="1"/>
    <x v="2"/>
    <x v="15"/>
    <x v="1"/>
    <n v="1799.3155000000002"/>
  </r>
  <r>
    <x v="7"/>
    <x v="3"/>
    <x v="1"/>
    <x v="2"/>
    <x v="16"/>
    <x v="1"/>
    <n v="12.55"/>
  </r>
  <r>
    <x v="7"/>
    <x v="3"/>
    <x v="1"/>
    <x v="3"/>
    <x v="15"/>
    <x v="1"/>
    <n v="1381.7999999999997"/>
  </r>
  <r>
    <x v="7"/>
    <x v="3"/>
    <x v="1"/>
    <x v="3"/>
    <x v="16"/>
    <x v="1"/>
    <n v="1059.1916639999999"/>
  </r>
  <r>
    <x v="7"/>
    <x v="3"/>
    <x v="1"/>
    <x v="4"/>
    <x v="15"/>
    <x v="1"/>
    <n v="733.6074000000001"/>
  </r>
  <r>
    <x v="7"/>
    <x v="3"/>
    <x v="1"/>
    <x v="4"/>
    <x v="16"/>
    <x v="1"/>
    <n v="26.270670201484624"/>
  </r>
  <r>
    <x v="7"/>
    <x v="3"/>
    <x v="1"/>
    <x v="5"/>
    <x v="15"/>
    <x v="1"/>
    <n v="1717.1958"/>
  </r>
  <r>
    <x v="7"/>
    <x v="3"/>
    <x v="1"/>
    <x v="5"/>
    <x v="16"/>
    <x v="1"/>
    <n v="16.544"/>
  </r>
  <r>
    <x v="7"/>
    <x v="3"/>
    <x v="1"/>
    <x v="6"/>
    <x v="15"/>
    <x v="1"/>
    <n v="1787.5420470150841"/>
  </r>
  <r>
    <x v="7"/>
    <x v="3"/>
    <x v="1"/>
    <x v="6"/>
    <x v="16"/>
    <x v="1"/>
    <n v="113.0445"/>
  </r>
  <r>
    <x v="7"/>
    <x v="3"/>
    <x v="1"/>
    <x v="7"/>
    <x v="15"/>
    <x v="1"/>
    <n v="357.48799999999989"/>
  </r>
  <r>
    <x v="7"/>
    <x v="3"/>
    <x v="1"/>
    <x v="7"/>
    <x v="16"/>
    <x v="1"/>
    <n v="1124.9860000000006"/>
  </r>
  <r>
    <x v="7"/>
    <x v="3"/>
    <x v="1"/>
    <x v="8"/>
    <x v="15"/>
    <x v="1"/>
    <n v="300.33200136649509"/>
  </r>
  <r>
    <x v="7"/>
    <x v="3"/>
    <x v="1"/>
    <x v="8"/>
    <x v="17"/>
    <x v="1"/>
    <n v="1.7055"/>
  </r>
  <r>
    <x v="7"/>
    <x v="3"/>
    <x v="1"/>
    <x v="8"/>
    <x v="16"/>
    <x v="1"/>
    <n v="1355.8937400000002"/>
  </r>
  <r>
    <x v="7"/>
    <x v="3"/>
    <x v="1"/>
    <x v="9"/>
    <x v="15"/>
    <x v="1"/>
    <n v="513.46419207473809"/>
  </r>
  <r>
    <x v="7"/>
    <x v="3"/>
    <x v="1"/>
    <x v="9"/>
    <x v="16"/>
    <x v="1"/>
    <n v="1236.2365"/>
  </r>
  <r>
    <x v="7"/>
    <x v="3"/>
    <x v="2"/>
    <x v="0"/>
    <x v="15"/>
    <x v="1"/>
    <n v="252.58"/>
  </r>
  <r>
    <x v="7"/>
    <x v="3"/>
    <x v="2"/>
    <x v="0"/>
    <x v="16"/>
    <x v="1"/>
    <n v="539.11"/>
  </r>
  <r>
    <x v="7"/>
    <x v="3"/>
    <x v="2"/>
    <x v="1"/>
    <x v="15"/>
    <x v="1"/>
    <n v="225.053"/>
  </r>
  <r>
    <x v="7"/>
    <x v="3"/>
    <x v="2"/>
    <x v="1"/>
    <x v="16"/>
    <x v="1"/>
    <n v="463.036"/>
  </r>
  <r>
    <x v="7"/>
    <x v="3"/>
    <x v="2"/>
    <x v="2"/>
    <x v="15"/>
    <x v="1"/>
    <n v="1663.4839999999999"/>
  </r>
  <r>
    <x v="7"/>
    <x v="3"/>
    <x v="2"/>
    <x v="2"/>
    <x v="16"/>
    <x v="1"/>
    <n v="14.84"/>
  </r>
  <r>
    <x v="7"/>
    <x v="3"/>
    <x v="2"/>
    <x v="3"/>
    <x v="15"/>
    <x v="1"/>
    <n v="1039.9724999999999"/>
  </r>
  <r>
    <x v="7"/>
    <x v="3"/>
    <x v="2"/>
    <x v="3"/>
    <x v="16"/>
    <x v="1"/>
    <n v="1113.0069599999997"/>
  </r>
  <r>
    <x v="7"/>
    <x v="3"/>
    <x v="2"/>
    <x v="4"/>
    <x v="15"/>
    <x v="1"/>
    <n v="1136.5900999999999"/>
  </r>
  <r>
    <x v="7"/>
    <x v="3"/>
    <x v="2"/>
    <x v="4"/>
    <x v="16"/>
    <x v="1"/>
    <n v="122.50265111346765"/>
  </r>
  <r>
    <x v="7"/>
    <x v="3"/>
    <x v="2"/>
    <x v="5"/>
    <x v="15"/>
    <x v="1"/>
    <n v="1802.0420000000001"/>
  </r>
  <r>
    <x v="7"/>
    <x v="3"/>
    <x v="2"/>
    <x v="5"/>
    <x v="16"/>
    <x v="1"/>
    <n v="38.132000000000005"/>
  </r>
  <r>
    <x v="7"/>
    <x v="3"/>
    <x v="2"/>
    <x v="6"/>
    <x v="15"/>
    <x v="1"/>
    <n v="2094.1859999999997"/>
  </r>
  <r>
    <x v="7"/>
    <x v="3"/>
    <x v="2"/>
    <x v="6"/>
    <x v="16"/>
    <x v="1"/>
    <n v="34.880299999999998"/>
  </r>
  <r>
    <x v="7"/>
    <x v="3"/>
    <x v="2"/>
    <x v="7"/>
    <x v="15"/>
    <x v="1"/>
    <n v="300.76500000000038"/>
  </r>
  <r>
    <x v="7"/>
    <x v="3"/>
    <x v="2"/>
    <x v="7"/>
    <x v="17"/>
    <x v="1"/>
    <n v="2.4359999999999999"/>
  </r>
  <r>
    <x v="7"/>
    <x v="3"/>
    <x v="2"/>
    <x v="7"/>
    <x v="16"/>
    <x v="1"/>
    <n v="1117.384"/>
  </r>
  <r>
    <x v="7"/>
    <x v="3"/>
    <x v="2"/>
    <x v="8"/>
    <x v="15"/>
    <x v="1"/>
    <n v="481.39059738137189"/>
  </r>
  <r>
    <x v="7"/>
    <x v="3"/>
    <x v="2"/>
    <x v="8"/>
    <x v="16"/>
    <x v="1"/>
    <n v="1304.3775000000001"/>
  </r>
  <r>
    <x v="7"/>
    <x v="3"/>
    <x v="2"/>
    <x v="9"/>
    <x v="15"/>
    <x v="1"/>
    <n v="329.37028529096517"/>
  </r>
  <r>
    <x v="7"/>
    <x v="3"/>
    <x v="2"/>
    <x v="9"/>
    <x v="16"/>
    <x v="1"/>
    <n v="1723.9654999999998"/>
  </r>
  <r>
    <x v="7"/>
    <x v="3"/>
    <x v="3"/>
    <x v="0"/>
    <x v="15"/>
    <x v="1"/>
    <n v="739.5"/>
  </r>
  <r>
    <x v="7"/>
    <x v="3"/>
    <x v="3"/>
    <x v="0"/>
    <x v="16"/>
    <x v="1"/>
    <n v="398.39"/>
  </r>
  <r>
    <x v="7"/>
    <x v="3"/>
    <x v="3"/>
    <x v="1"/>
    <x v="15"/>
    <x v="1"/>
    <n v="270.09050000000002"/>
  </r>
  <r>
    <x v="7"/>
    <x v="3"/>
    <x v="3"/>
    <x v="1"/>
    <x v="16"/>
    <x v="1"/>
    <n v="432.60899999999998"/>
  </r>
  <r>
    <x v="7"/>
    <x v="3"/>
    <x v="3"/>
    <x v="2"/>
    <x v="15"/>
    <x v="1"/>
    <n v="1547.0461"/>
  </r>
  <r>
    <x v="7"/>
    <x v="3"/>
    <x v="3"/>
    <x v="2"/>
    <x v="16"/>
    <x v="1"/>
    <n v="131.83700000000002"/>
  </r>
  <r>
    <x v="7"/>
    <x v="3"/>
    <x v="3"/>
    <x v="3"/>
    <x v="15"/>
    <x v="1"/>
    <n v="1080.19"/>
  </r>
  <r>
    <x v="7"/>
    <x v="3"/>
    <x v="3"/>
    <x v="3"/>
    <x v="17"/>
    <x v="1"/>
    <n v="3.38"/>
  </r>
  <r>
    <x v="7"/>
    <x v="3"/>
    <x v="3"/>
    <x v="3"/>
    <x v="16"/>
    <x v="1"/>
    <n v="167.63728"/>
  </r>
  <r>
    <x v="7"/>
    <x v="3"/>
    <x v="3"/>
    <x v="4"/>
    <x v="15"/>
    <x v="1"/>
    <n v="949.94220000000018"/>
  </r>
  <r>
    <x v="7"/>
    <x v="3"/>
    <x v="3"/>
    <x v="4"/>
    <x v="16"/>
    <x v="1"/>
    <n v="185.36585365853659"/>
  </r>
  <r>
    <x v="7"/>
    <x v="3"/>
    <x v="3"/>
    <x v="5"/>
    <x v="15"/>
    <x v="1"/>
    <n v="1818.2860000000003"/>
  </r>
  <r>
    <x v="7"/>
    <x v="3"/>
    <x v="3"/>
    <x v="6"/>
    <x v="15"/>
    <x v="1"/>
    <n v="2021.3230000000001"/>
  </r>
  <r>
    <x v="7"/>
    <x v="3"/>
    <x v="3"/>
    <x v="6"/>
    <x v="16"/>
    <x v="1"/>
    <n v="21.991"/>
  </r>
  <r>
    <x v="7"/>
    <x v="3"/>
    <x v="3"/>
    <x v="7"/>
    <x v="15"/>
    <x v="1"/>
    <n v="278.77599999999995"/>
  </r>
  <r>
    <x v="7"/>
    <x v="3"/>
    <x v="3"/>
    <x v="7"/>
    <x v="16"/>
    <x v="1"/>
    <n v="990.28425000000004"/>
  </r>
  <r>
    <x v="7"/>
    <x v="3"/>
    <x v="3"/>
    <x v="8"/>
    <x v="15"/>
    <x v="1"/>
    <n v="404.36450000000002"/>
  </r>
  <r>
    <x v="7"/>
    <x v="3"/>
    <x v="3"/>
    <x v="8"/>
    <x v="16"/>
    <x v="1"/>
    <n v="947.30849999999998"/>
  </r>
  <r>
    <x v="7"/>
    <x v="3"/>
    <x v="3"/>
    <x v="9"/>
    <x v="15"/>
    <x v="1"/>
    <n v="696.47"/>
  </r>
  <r>
    <x v="7"/>
    <x v="3"/>
    <x v="3"/>
    <x v="9"/>
    <x v="16"/>
    <x v="1"/>
    <n v="696.06982143880703"/>
  </r>
  <r>
    <x v="7"/>
    <x v="3"/>
    <x v="4"/>
    <x v="0"/>
    <x v="15"/>
    <x v="1"/>
    <n v="605.53480000000002"/>
  </r>
  <r>
    <x v="7"/>
    <x v="3"/>
    <x v="4"/>
    <x v="0"/>
    <x v="16"/>
    <x v="1"/>
    <n v="548.64"/>
  </r>
  <r>
    <x v="7"/>
    <x v="3"/>
    <x v="4"/>
    <x v="1"/>
    <x v="15"/>
    <x v="1"/>
    <n v="505.43"/>
  </r>
  <r>
    <x v="7"/>
    <x v="3"/>
    <x v="4"/>
    <x v="1"/>
    <x v="16"/>
    <x v="1"/>
    <n v="943.62094000000002"/>
  </r>
  <r>
    <x v="7"/>
    <x v="3"/>
    <x v="4"/>
    <x v="2"/>
    <x v="15"/>
    <x v="1"/>
    <n v="1605.787"/>
  </r>
  <r>
    <x v="7"/>
    <x v="3"/>
    <x v="4"/>
    <x v="2"/>
    <x v="16"/>
    <x v="1"/>
    <n v="126.051"/>
  </r>
  <r>
    <x v="7"/>
    <x v="3"/>
    <x v="4"/>
    <x v="3"/>
    <x v="15"/>
    <x v="1"/>
    <n v="1016.0649999999999"/>
  </r>
  <r>
    <x v="7"/>
    <x v="3"/>
    <x v="4"/>
    <x v="3"/>
    <x v="17"/>
    <x v="1"/>
    <n v="2.75"/>
  </r>
  <r>
    <x v="7"/>
    <x v="3"/>
    <x v="4"/>
    <x v="3"/>
    <x v="16"/>
    <x v="1"/>
    <n v="47.44"/>
  </r>
  <r>
    <x v="7"/>
    <x v="3"/>
    <x v="4"/>
    <x v="4"/>
    <x v="15"/>
    <x v="1"/>
    <n v="1389.2768999999998"/>
  </r>
  <r>
    <x v="7"/>
    <x v="3"/>
    <x v="4"/>
    <x v="4"/>
    <x v="16"/>
    <x v="1"/>
    <n v="60.445387062566276"/>
  </r>
  <r>
    <x v="7"/>
    <x v="3"/>
    <x v="4"/>
    <x v="5"/>
    <x v="15"/>
    <x v="1"/>
    <n v="1611.7350000000001"/>
  </r>
  <r>
    <x v="7"/>
    <x v="3"/>
    <x v="4"/>
    <x v="5"/>
    <x v="16"/>
    <x v="1"/>
    <n v="35.799999999999997"/>
  </r>
  <r>
    <x v="7"/>
    <x v="3"/>
    <x v="4"/>
    <x v="6"/>
    <x v="15"/>
    <x v="1"/>
    <n v="2046.0035"/>
  </r>
  <r>
    <x v="7"/>
    <x v="3"/>
    <x v="4"/>
    <x v="6"/>
    <x v="17"/>
    <x v="1"/>
    <n v="3.6339999999999999"/>
  </r>
  <r>
    <x v="7"/>
    <x v="3"/>
    <x v="4"/>
    <x v="6"/>
    <x v="16"/>
    <x v="1"/>
    <n v="20.815328178694159"/>
  </r>
  <r>
    <x v="7"/>
    <x v="3"/>
    <x v="4"/>
    <x v="7"/>
    <x v="15"/>
    <x v="1"/>
    <n v="63.045000000000002"/>
  </r>
  <r>
    <x v="7"/>
    <x v="3"/>
    <x v="4"/>
    <x v="7"/>
    <x v="16"/>
    <x v="1"/>
    <n v="637.95175000000006"/>
  </r>
  <r>
    <x v="7"/>
    <x v="3"/>
    <x v="4"/>
    <x v="8"/>
    <x v="15"/>
    <x v="1"/>
    <n v="462.61130314649347"/>
  </r>
  <r>
    <x v="7"/>
    <x v="3"/>
    <x v="4"/>
    <x v="8"/>
    <x v="16"/>
    <x v="1"/>
    <n v="1830.1290000000004"/>
  </r>
  <r>
    <x v="7"/>
    <x v="3"/>
    <x v="4"/>
    <x v="9"/>
    <x v="15"/>
    <x v="1"/>
    <n v="804.23450126760565"/>
  </r>
  <r>
    <x v="7"/>
    <x v="3"/>
    <x v="4"/>
    <x v="9"/>
    <x v="16"/>
    <x v="1"/>
    <n v="818.43454999999994"/>
  </r>
  <r>
    <x v="7"/>
    <x v="3"/>
    <x v="5"/>
    <x v="0"/>
    <x v="15"/>
    <x v="1"/>
    <n v="43.676000000000002"/>
  </r>
  <r>
    <x v="7"/>
    <x v="3"/>
    <x v="5"/>
    <x v="0"/>
    <x v="16"/>
    <x v="1"/>
    <n v="363.358"/>
  </r>
  <r>
    <x v="7"/>
    <x v="3"/>
    <x v="5"/>
    <x v="1"/>
    <x v="15"/>
    <x v="1"/>
    <n v="628.60500000000002"/>
  </r>
  <r>
    <x v="7"/>
    <x v="3"/>
    <x v="5"/>
    <x v="1"/>
    <x v="16"/>
    <x v="1"/>
    <n v="1390.9526700000001"/>
  </r>
  <r>
    <x v="7"/>
    <x v="3"/>
    <x v="5"/>
    <x v="2"/>
    <x v="15"/>
    <x v="1"/>
    <n v="910.03750000000002"/>
  </r>
  <r>
    <x v="7"/>
    <x v="3"/>
    <x v="5"/>
    <x v="2"/>
    <x v="16"/>
    <x v="1"/>
    <n v="278.39499999999998"/>
  </r>
  <r>
    <x v="7"/>
    <x v="3"/>
    <x v="5"/>
    <x v="3"/>
    <x v="15"/>
    <x v="1"/>
    <n v="1035.29"/>
  </r>
  <r>
    <x v="7"/>
    <x v="3"/>
    <x v="5"/>
    <x v="3"/>
    <x v="16"/>
    <x v="1"/>
    <n v="5.27"/>
  </r>
  <r>
    <x v="7"/>
    <x v="3"/>
    <x v="5"/>
    <x v="4"/>
    <x v="15"/>
    <x v="1"/>
    <n v="1373.9003399999999"/>
  </r>
  <r>
    <x v="7"/>
    <x v="3"/>
    <x v="5"/>
    <x v="4"/>
    <x v="16"/>
    <x v="1"/>
    <n v="136.00212089077411"/>
  </r>
  <r>
    <x v="7"/>
    <x v="3"/>
    <x v="5"/>
    <x v="5"/>
    <x v="15"/>
    <x v="1"/>
    <n v="1319.3150000000001"/>
  </r>
  <r>
    <x v="7"/>
    <x v="3"/>
    <x v="5"/>
    <x v="5"/>
    <x v="16"/>
    <x v="1"/>
    <n v="21.1"/>
  </r>
  <r>
    <x v="7"/>
    <x v="3"/>
    <x v="5"/>
    <x v="6"/>
    <x v="15"/>
    <x v="1"/>
    <n v="1946.5945000000002"/>
  </r>
  <r>
    <x v="7"/>
    <x v="3"/>
    <x v="5"/>
    <x v="6"/>
    <x v="16"/>
    <x v="1"/>
    <n v="250.80360773621445"/>
  </r>
  <r>
    <x v="7"/>
    <x v="3"/>
    <x v="5"/>
    <x v="7"/>
    <x v="15"/>
    <x v="1"/>
    <n v="1268.2117499999999"/>
  </r>
  <r>
    <x v="7"/>
    <x v="3"/>
    <x v="5"/>
    <x v="7"/>
    <x v="16"/>
    <x v="1"/>
    <n v="737.33500000000004"/>
  </r>
  <r>
    <x v="7"/>
    <x v="3"/>
    <x v="5"/>
    <x v="8"/>
    <x v="15"/>
    <x v="1"/>
    <n v="155.05501000000001"/>
  </r>
  <r>
    <x v="7"/>
    <x v="3"/>
    <x v="5"/>
    <x v="8"/>
    <x v="16"/>
    <x v="1"/>
    <n v="535.93534"/>
  </r>
  <r>
    <x v="7"/>
    <x v="3"/>
    <x v="5"/>
    <x v="9"/>
    <x v="15"/>
    <x v="1"/>
    <n v="250.21850032985185"/>
  </r>
  <r>
    <x v="7"/>
    <x v="3"/>
    <x v="5"/>
    <x v="9"/>
    <x v="16"/>
    <x v="1"/>
    <n v="1340.5630000000001"/>
  </r>
  <r>
    <x v="7"/>
    <x v="3"/>
    <x v="6"/>
    <x v="0"/>
    <x v="15"/>
    <x v="1"/>
    <n v="702.13"/>
  </r>
  <r>
    <x v="7"/>
    <x v="3"/>
    <x v="6"/>
    <x v="0"/>
    <x v="16"/>
    <x v="1"/>
    <n v="11.119"/>
  </r>
  <r>
    <x v="7"/>
    <x v="3"/>
    <x v="6"/>
    <x v="1"/>
    <x v="15"/>
    <x v="1"/>
    <n v="924.00250000000005"/>
  </r>
  <r>
    <x v="7"/>
    <x v="3"/>
    <x v="6"/>
    <x v="1"/>
    <x v="16"/>
    <x v="1"/>
    <n v="815.39189999999996"/>
  </r>
  <r>
    <x v="7"/>
    <x v="3"/>
    <x v="6"/>
    <x v="2"/>
    <x v="15"/>
    <x v="1"/>
    <n v="945.39149999999995"/>
  </r>
  <r>
    <x v="7"/>
    <x v="3"/>
    <x v="6"/>
    <x v="2"/>
    <x v="16"/>
    <x v="1"/>
    <n v="121.634"/>
  </r>
  <r>
    <x v="7"/>
    <x v="3"/>
    <x v="6"/>
    <x v="3"/>
    <x v="15"/>
    <x v="1"/>
    <n v="507.42999999999995"/>
  </r>
  <r>
    <x v="7"/>
    <x v="3"/>
    <x v="6"/>
    <x v="4"/>
    <x v="15"/>
    <x v="1"/>
    <n v="1151.886"/>
  </r>
  <r>
    <x v="7"/>
    <x v="3"/>
    <x v="6"/>
    <x v="5"/>
    <x v="15"/>
    <x v="1"/>
    <n v="1693.9668000000001"/>
  </r>
  <r>
    <x v="7"/>
    <x v="3"/>
    <x v="6"/>
    <x v="5"/>
    <x v="16"/>
    <x v="1"/>
    <n v="3.24"/>
  </r>
  <r>
    <x v="7"/>
    <x v="3"/>
    <x v="6"/>
    <x v="6"/>
    <x v="15"/>
    <x v="1"/>
    <n v="1701.0795000000001"/>
  </r>
  <r>
    <x v="7"/>
    <x v="3"/>
    <x v="6"/>
    <x v="6"/>
    <x v="16"/>
    <x v="1"/>
    <n v="219.0025"/>
  </r>
  <r>
    <x v="7"/>
    <x v="3"/>
    <x v="6"/>
    <x v="7"/>
    <x v="15"/>
    <x v="1"/>
    <n v="266.77850000000007"/>
  </r>
  <r>
    <x v="7"/>
    <x v="3"/>
    <x v="6"/>
    <x v="7"/>
    <x v="16"/>
    <x v="1"/>
    <n v="1217.79775"/>
  </r>
  <r>
    <x v="7"/>
    <x v="3"/>
    <x v="6"/>
    <x v="8"/>
    <x v="15"/>
    <x v="1"/>
    <n v="532.17507147688809"/>
  </r>
  <r>
    <x v="7"/>
    <x v="3"/>
    <x v="6"/>
    <x v="8"/>
    <x v="16"/>
    <x v="1"/>
    <n v="738.2"/>
  </r>
  <r>
    <x v="7"/>
    <x v="3"/>
    <x v="6"/>
    <x v="9"/>
    <x v="15"/>
    <x v="1"/>
    <n v="527.73720000000003"/>
  </r>
  <r>
    <x v="7"/>
    <x v="3"/>
    <x v="6"/>
    <x v="9"/>
    <x v="16"/>
    <x v="1"/>
    <n v="1078.3325"/>
  </r>
  <r>
    <x v="7"/>
    <x v="3"/>
    <x v="7"/>
    <x v="0"/>
    <x v="15"/>
    <x v="1"/>
    <n v="611.21722999999997"/>
  </r>
  <r>
    <x v="7"/>
    <x v="3"/>
    <x v="7"/>
    <x v="0"/>
    <x v="16"/>
    <x v="1"/>
    <n v="671.4"/>
  </r>
  <r>
    <x v="7"/>
    <x v="3"/>
    <x v="7"/>
    <x v="1"/>
    <x v="15"/>
    <x v="1"/>
    <n v="1328.0500000000002"/>
  </r>
  <r>
    <x v="7"/>
    <x v="3"/>
    <x v="7"/>
    <x v="1"/>
    <x v="16"/>
    <x v="1"/>
    <n v="30.3765"/>
  </r>
  <r>
    <x v="7"/>
    <x v="3"/>
    <x v="7"/>
    <x v="2"/>
    <x v="15"/>
    <x v="1"/>
    <n v="978.27"/>
  </r>
  <r>
    <x v="7"/>
    <x v="3"/>
    <x v="7"/>
    <x v="2"/>
    <x v="17"/>
    <x v="1"/>
    <n v="1"/>
  </r>
  <r>
    <x v="7"/>
    <x v="3"/>
    <x v="7"/>
    <x v="2"/>
    <x v="16"/>
    <x v="1"/>
    <n v="34.867000000000004"/>
  </r>
  <r>
    <x v="7"/>
    <x v="3"/>
    <x v="7"/>
    <x v="3"/>
    <x v="15"/>
    <x v="1"/>
    <n v="496.57"/>
  </r>
  <r>
    <x v="7"/>
    <x v="3"/>
    <x v="7"/>
    <x v="4"/>
    <x v="15"/>
    <x v="1"/>
    <n v="1608.8247999999999"/>
  </r>
  <r>
    <x v="7"/>
    <x v="3"/>
    <x v="7"/>
    <x v="5"/>
    <x v="15"/>
    <x v="1"/>
    <n v="1903.2310000000002"/>
  </r>
  <r>
    <x v="7"/>
    <x v="3"/>
    <x v="7"/>
    <x v="5"/>
    <x v="17"/>
    <x v="1"/>
    <n v="3.3929999999999998"/>
  </r>
  <r>
    <x v="7"/>
    <x v="3"/>
    <x v="7"/>
    <x v="5"/>
    <x v="16"/>
    <x v="1"/>
    <n v="20.302"/>
  </r>
  <r>
    <x v="7"/>
    <x v="3"/>
    <x v="7"/>
    <x v="6"/>
    <x v="15"/>
    <x v="1"/>
    <n v="1856.2010000000002"/>
  </r>
  <r>
    <x v="7"/>
    <x v="3"/>
    <x v="7"/>
    <x v="6"/>
    <x v="16"/>
    <x v="1"/>
    <n v="9.779907975460123"/>
  </r>
  <r>
    <x v="7"/>
    <x v="3"/>
    <x v="7"/>
    <x v="7"/>
    <x v="15"/>
    <x v="1"/>
    <n v="40.803159999999998"/>
  </r>
  <r>
    <x v="7"/>
    <x v="3"/>
    <x v="7"/>
    <x v="7"/>
    <x v="16"/>
    <x v="1"/>
    <n v="1645.981"/>
  </r>
  <r>
    <x v="7"/>
    <x v="3"/>
    <x v="7"/>
    <x v="8"/>
    <x v="15"/>
    <x v="1"/>
    <n v="332.99099851174543"/>
  </r>
  <r>
    <x v="7"/>
    <x v="3"/>
    <x v="7"/>
    <x v="8"/>
    <x v="16"/>
    <x v="1"/>
    <n v="843.0295000000001"/>
  </r>
  <r>
    <x v="7"/>
    <x v="3"/>
    <x v="7"/>
    <x v="9"/>
    <x v="15"/>
    <x v="1"/>
    <n v="459.96367479752001"/>
  </r>
  <r>
    <x v="7"/>
    <x v="3"/>
    <x v="7"/>
    <x v="9"/>
    <x v="16"/>
    <x v="1"/>
    <n v="1465.854"/>
  </r>
  <r>
    <x v="7"/>
    <x v="3"/>
    <x v="8"/>
    <x v="0"/>
    <x v="15"/>
    <x v="1"/>
    <n v="1137.17705"/>
  </r>
  <r>
    <x v="7"/>
    <x v="3"/>
    <x v="8"/>
    <x v="0"/>
    <x v="16"/>
    <x v="1"/>
    <n v="10.05682"/>
  </r>
  <r>
    <x v="7"/>
    <x v="3"/>
    <x v="8"/>
    <x v="1"/>
    <x v="15"/>
    <x v="1"/>
    <n v="1635.5325000000003"/>
  </r>
  <r>
    <x v="7"/>
    <x v="3"/>
    <x v="8"/>
    <x v="1"/>
    <x v="16"/>
    <x v="1"/>
    <n v="190.7276"/>
  </r>
  <r>
    <x v="7"/>
    <x v="3"/>
    <x v="8"/>
    <x v="2"/>
    <x v="15"/>
    <x v="1"/>
    <n v="527.1096"/>
  </r>
  <r>
    <x v="7"/>
    <x v="3"/>
    <x v="8"/>
    <x v="2"/>
    <x v="17"/>
    <x v="1"/>
    <n v="1"/>
  </r>
  <r>
    <x v="7"/>
    <x v="3"/>
    <x v="8"/>
    <x v="2"/>
    <x v="16"/>
    <x v="1"/>
    <n v="55.926999999999992"/>
  </r>
  <r>
    <x v="7"/>
    <x v="3"/>
    <x v="8"/>
    <x v="3"/>
    <x v="15"/>
    <x v="1"/>
    <n v="398.63"/>
  </r>
  <r>
    <x v="7"/>
    <x v="3"/>
    <x v="8"/>
    <x v="4"/>
    <x v="15"/>
    <x v="1"/>
    <n v="1570.1799999999998"/>
  </r>
  <r>
    <x v="7"/>
    <x v="3"/>
    <x v="8"/>
    <x v="5"/>
    <x v="15"/>
    <x v="1"/>
    <n v="1218.2280000000001"/>
  </r>
  <r>
    <x v="7"/>
    <x v="3"/>
    <x v="8"/>
    <x v="5"/>
    <x v="16"/>
    <x v="1"/>
    <n v="49.954999999999998"/>
  </r>
  <r>
    <x v="7"/>
    <x v="3"/>
    <x v="8"/>
    <x v="6"/>
    <x v="15"/>
    <x v="1"/>
    <n v="2216.6064999999999"/>
  </r>
  <r>
    <x v="7"/>
    <x v="3"/>
    <x v="8"/>
    <x v="6"/>
    <x v="17"/>
    <x v="1"/>
    <n v="6.3834999999999997"/>
  </r>
  <r>
    <x v="7"/>
    <x v="3"/>
    <x v="8"/>
    <x v="6"/>
    <x v="16"/>
    <x v="1"/>
    <n v="106.74063394919169"/>
  </r>
  <r>
    <x v="7"/>
    <x v="3"/>
    <x v="8"/>
    <x v="7"/>
    <x v="15"/>
    <x v="1"/>
    <n v="232.43149951617596"/>
  </r>
  <r>
    <x v="7"/>
    <x v="3"/>
    <x v="8"/>
    <x v="7"/>
    <x v="17"/>
    <x v="1"/>
    <n v="2.7555000000000001"/>
  </r>
  <r>
    <x v="7"/>
    <x v="3"/>
    <x v="8"/>
    <x v="7"/>
    <x v="16"/>
    <x v="1"/>
    <n v="1349.9290000000001"/>
  </r>
  <r>
    <x v="7"/>
    <x v="3"/>
    <x v="8"/>
    <x v="8"/>
    <x v="15"/>
    <x v="1"/>
    <n v="231.78149380360406"/>
  </r>
  <r>
    <x v="7"/>
    <x v="3"/>
    <x v="8"/>
    <x v="8"/>
    <x v="16"/>
    <x v="1"/>
    <n v="1193.98332"/>
  </r>
  <r>
    <x v="7"/>
    <x v="3"/>
    <x v="8"/>
    <x v="9"/>
    <x v="15"/>
    <x v="1"/>
    <n v="413.40050367243396"/>
  </r>
  <r>
    <x v="7"/>
    <x v="3"/>
    <x v="8"/>
    <x v="9"/>
    <x v="16"/>
    <x v="1"/>
    <n v="1696.9594999999999"/>
  </r>
  <r>
    <x v="7"/>
    <x v="3"/>
    <x v="9"/>
    <x v="0"/>
    <x v="15"/>
    <x v="1"/>
    <n v="1104.9012399999999"/>
  </r>
  <r>
    <x v="7"/>
    <x v="3"/>
    <x v="9"/>
    <x v="0"/>
    <x v="16"/>
    <x v="1"/>
    <n v="703.29899"/>
  </r>
  <r>
    <x v="7"/>
    <x v="3"/>
    <x v="9"/>
    <x v="1"/>
    <x v="15"/>
    <x v="1"/>
    <n v="1185.47"/>
  </r>
  <r>
    <x v="7"/>
    <x v="3"/>
    <x v="9"/>
    <x v="1"/>
    <x v="16"/>
    <x v="1"/>
    <n v="462.09100000000001"/>
  </r>
  <r>
    <x v="7"/>
    <x v="3"/>
    <x v="9"/>
    <x v="2"/>
    <x v="15"/>
    <x v="1"/>
    <n v="935.40149999999994"/>
  </r>
  <r>
    <x v="7"/>
    <x v="3"/>
    <x v="9"/>
    <x v="2"/>
    <x v="17"/>
    <x v="1"/>
    <n v="1"/>
  </r>
  <r>
    <x v="7"/>
    <x v="3"/>
    <x v="9"/>
    <x v="2"/>
    <x v="16"/>
    <x v="1"/>
    <n v="114.36199999999998"/>
  </r>
  <r>
    <x v="7"/>
    <x v="3"/>
    <x v="9"/>
    <x v="3"/>
    <x v="15"/>
    <x v="1"/>
    <n v="991.97749999999996"/>
  </r>
  <r>
    <x v="7"/>
    <x v="3"/>
    <x v="9"/>
    <x v="3"/>
    <x v="16"/>
    <x v="1"/>
    <n v="23.82"/>
  </r>
  <r>
    <x v="7"/>
    <x v="3"/>
    <x v="9"/>
    <x v="4"/>
    <x v="15"/>
    <x v="1"/>
    <n v="1633.7164000000002"/>
  </r>
  <r>
    <x v="7"/>
    <x v="3"/>
    <x v="9"/>
    <x v="5"/>
    <x v="15"/>
    <x v="1"/>
    <n v="2185.7269999999999"/>
  </r>
  <r>
    <x v="7"/>
    <x v="3"/>
    <x v="9"/>
    <x v="5"/>
    <x v="16"/>
    <x v="1"/>
    <n v="0.35500000000000004"/>
  </r>
  <r>
    <x v="7"/>
    <x v="3"/>
    <x v="9"/>
    <x v="6"/>
    <x v="15"/>
    <x v="1"/>
    <n v="2425.5140000000001"/>
  </r>
  <r>
    <x v="7"/>
    <x v="3"/>
    <x v="9"/>
    <x v="6"/>
    <x v="17"/>
    <x v="1"/>
    <n v="5.8375000000000004"/>
  </r>
  <r>
    <x v="7"/>
    <x v="3"/>
    <x v="9"/>
    <x v="7"/>
    <x v="15"/>
    <x v="1"/>
    <n v="497.51599603293323"/>
  </r>
  <r>
    <x v="7"/>
    <x v="3"/>
    <x v="9"/>
    <x v="7"/>
    <x v="17"/>
    <x v="1"/>
    <n v="1.7635000000000001"/>
  </r>
  <r>
    <x v="7"/>
    <x v="3"/>
    <x v="9"/>
    <x v="7"/>
    <x v="16"/>
    <x v="1"/>
    <n v="1045.585"/>
  </r>
  <r>
    <x v="7"/>
    <x v="3"/>
    <x v="9"/>
    <x v="8"/>
    <x v="15"/>
    <x v="1"/>
    <n v="132.121497820695"/>
  </r>
  <r>
    <x v="7"/>
    <x v="3"/>
    <x v="9"/>
    <x v="8"/>
    <x v="16"/>
    <x v="1"/>
    <n v="1510.5328800000002"/>
  </r>
  <r>
    <x v="7"/>
    <x v="3"/>
    <x v="9"/>
    <x v="9"/>
    <x v="15"/>
    <x v="1"/>
    <n v="2160.8204999999998"/>
  </r>
  <r>
    <x v="7"/>
    <x v="3"/>
    <x v="9"/>
    <x v="9"/>
    <x v="16"/>
    <x v="1"/>
    <n v="1459.174"/>
  </r>
  <r>
    <x v="7"/>
    <x v="3"/>
    <x v="10"/>
    <x v="0"/>
    <x v="15"/>
    <x v="1"/>
    <n v="1295.49"/>
  </r>
  <r>
    <x v="7"/>
    <x v="3"/>
    <x v="10"/>
    <x v="1"/>
    <x v="15"/>
    <x v="1"/>
    <n v="1560.8200000000002"/>
  </r>
  <r>
    <x v="7"/>
    <x v="3"/>
    <x v="10"/>
    <x v="1"/>
    <x v="16"/>
    <x v="1"/>
    <n v="183.39400000000001"/>
  </r>
  <r>
    <x v="7"/>
    <x v="3"/>
    <x v="10"/>
    <x v="2"/>
    <x v="15"/>
    <x v="1"/>
    <n v="905.73800000000006"/>
  </r>
  <r>
    <x v="7"/>
    <x v="3"/>
    <x v="10"/>
    <x v="2"/>
    <x v="17"/>
    <x v="1"/>
    <n v="1"/>
  </r>
  <r>
    <x v="7"/>
    <x v="3"/>
    <x v="10"/>
    <x v="2"/>
    <x v="16"/>
    <x v="1"/>
    <n v="33.696000000000005"/>
  </r>
  <r>
    <x v="7"/>
    <x v="3"/>
    <x v="10"/>
    <x v="3"/>
    <x v="15"/>
    <x v="1"/>
    <n v="1272.8412500000002"/>
  </r>
  <r>
    <x v="7"/>
    <x v="3"/>
    <x v="10"/>
    <x v="3"/>
    <x v="16"/>
    <x v="1"/>
    <n v="26.57"/>
  </r>
  <r>
    <x v="7"/>
    <x v="3"/>
    <x v="10"/>
    <x v="4"/>
    <x v="15"/>
    <x v="1"/>
    <n v="1089.7183"/>
  </r>
  <r>
    <x v="7"/>
    <x v="3"/>
    <x v="10"/>
    <x v="4"/>
    <x v="16"/>
    <x v="1"/>
    <n v="24.17815482502651"/>
  </r>
  <r>
    <x v="7"/>
    <x v="3"/>
    <x v="10"/>
    <x v="5"/>
    <x v="15"/>
    <x v="1"/>
    <n v="2228.607"/>
  </r>
  <r>
    <x v="7"/>
    <x v="3"/>
    <x v="10"/>
    <x v="5"/>
    <x v="16"/>
    <x v="1"/>
    <n v="5.3280000000000003"/>
  </r>
  <r>
    <x v="7"/>
    <x v="3"/>
    <x v="10"/>
    <x v="6"/>
    <x v="15"/>
    <x v="1"/>
    <n v="1560.9724999999999"/>
  </r>
  <r>
    <x v="7"/>
    <x v="3"/>
    <x v="10"/>
    <x v="6"/>
    <x v="17"/>
    <x v="1"/>
    <n v="8.6044999999999998"/>
  </r>
  <r>
    <x v="7"/>
    <x v="3"/>
    <x v="10"/>
    <x v="6"/>
    <x v="16"/>
    <x v="1"/>
    <n v="196.3125"/>
  </r>
  <r>
    <x v="7"/>
    <x v="3"/>
    <x v="10"/>
    <x v="7"/>
    <x v="15"/>
    <x v="1"/>
    <n v="93.145999999999987"/>
  </r>
  <r>
    <x v="7"/>
    <x v="3"/>
    <x v="10"/>
    <x v="7"/>
    <x v="17"/>
    <x v="1"/>
    <n v="1.9135"/>
  </r>
  <r>
    <x v="7"/>
    <x v="3"/>
    <x v="10"/>
    <x v="7"/>
    <x v="16"/>
    <x v="1"/>
    <n v="1324.591874428444"/>
  </r>
  <r>
    <x v="7"/>
    <x v="3"/>
    <x v="10"/>
    <x v="8"/>
    <x v="15"/>
    <x v="1"/>
    <n v="288.23699703029143"/>
  </r>
  <r>
    <x v="7"/>
    <x v="3"/>
    <x v="10"/>
    <x v="8"/>
    <x v="16"/>
    <x v="1"/>
    <n v="1321.88942"/>
  </r>
  <r>
    <x v="7"/>
    <x v="3"/>
    <x v="10"/>
    <x v="9"/>
    <x v="15"/>
    <x v="1"/>
    <n v="250.13499999999999"/>
  </r>
  <r>
    <x v="7"/>
    <x v="3"/>
    <x v="10"/>
    <x v="9"/>
    <x v="16"/>
    <x v="1"/>
    <n v="1433.85"/>
  </r>
  <r>
    <x v="7"/>
    <x v="3"/>
    <x v="11"/>
    <x v="0"/>
    <x v="15"/>
    <x v="1"/>
    <n v="708.22"/>
  </r>
  <r>
    <x v="7"/>
    <x v="3"/>
    <x v="11"/>
    <x v="0"/>
    <x v="16"/>
    <x v="1"/>
    <n v="1.2"/>
  </r>
  <r>
    <x v="7"/>
    <x v="3"/>
    <x v="11"/>
    <x v="1"/>
    <x v="15"/>
    <x v="1"/>
    <n v="1646.02"/>
  </r>
  <r>
    <x v="7"/>
    <x v="3"/>
    <x v="11"/>
    <x v="1"/>
    <x v="16"/>
    <x v="1"/>
    <n v="67.845100000000002"/>
  </r>
  <r>
    <x v="7"/>
    <x v="3"/>
    <x v="11"/>
    <x v="2"/>
    <x v="15"/>
    <x v="1"/>
    <n v="401.14869999999996"/>
  </r>
  <r>
    <x v="7"/>
    <x v="3"/>
    <x v="11"/>
    <x v="2"/>
    <x v="16"/>
    <x v="1"/>
    <n v="245.47899999999998"/>
  </r>
  <r>
    <x v="7"/>
    <x v="3"/>
    <x v="11"/>
    <x v="3"/>
    <x v="15"/>
    <x v="1"/>
    <n v="1064.4137499999999"/>
  </r>
  <r>
    <x v="7"/>
    <x v="3"/>
    <x v="11"/>
    <x v="3"/>
    <x v="16"/>
    <x v="1"/>
    <n v="20.143999999999998"/>
  </r>
  <r>
    <x v="7"/>
    <x v="3"/>
    <x v="11"/>
    <x v="4"/>
    <x v="15"/>
    <x v="1"/>
    <n v="618.14549999999997"/>
  </r>
  <r>
    <x v="7"/>
    <x v="3"/>
    <x v="11"/>
    <x v="4"/>
    <x v="16"/>
    <x v="1"/>
    <n v="54.602332979851532"/>
  </r>
  <r>
    <x v="7"/>
    <x v="3"/>
    <x v="11"/>
    <x v="5"/>
    <x v="15"/>
    <x v="1"/>
    <n v="1201.586"/>
  </r>
  <r>
    <x v="7"/>
    <x v="3"/>
    <x v="11"/>
    <x v="5"/>
    <x v="16"/>
    <x v="1"/>
    <n v="2.202"/>
  </r>
  <r>
    <x v="7"/>
    <x v="3"/>
    <x v="11"/>
    <x v="6"/>
    <x v="15"/>
    <x v="1"/>
    <n v="1461.7639999999999"/>
  </r>
  <r>
    <x v="7"/>
    <x v="3"/>
    <x v="11"/>
    <x v="6"/>
    <x v="17"/>
    <x v="1"/>
    <n v="3.2275"/>
  </r>
  <r>
    <x v="7"/>
    <x v="3"/>
    <x v="11"/>
    <x v="6"/>
    <x v="16"/>
    <x v="1"/>
    <n v="165.0155"/>
  </r>
  <r>
    <x v="7"/>
    <x v="3"/>
    <x v="11"/>
    <x v="7"/>
    <x v="15"/>
    <x v="1"/>
    <n v="130.25130999999999"/>
  </r>
  <r>
    <x v="7"/>
    <x v="3"/>
    <x v="11"/>
    <x v="7"/>
    <x v="17"/>
    <x v="1"/>
    <n v="2.4295"/>
  </r>
  <r>
    <x v="7"/>
    <x v="3"/>
    <x v="11"/>
    <x v="7"/>
    <x v="16"/>
    <x v="1"/>
    <n v="782.60146000000043"/>
  </r>
  <r>
    <x v="7"/>
    <x v="3"/>
    <x v="11"/>
    <x v="8"/>
    <x v="15"/>
    <x v="1"/>
    <n v="24.058499999999999"/>
  </r>
  <r>
    <x v="7"/>
    <x v="3"/>
    <x v="11"/>
    <x v="8"/>
    <x v="16"/>
    <x v="1"/>
    <n v="536.8655"/>
  </r>
  <r>
    <x v="7"/>
    <x v="3"/>
    <x v="11"/>
    <x v="9"/>
    <x v="15"/>
    <x v="1"/>
    <n v="568.9989987606848"/>
  </r>
  <r>
    <x v="7"/>
    <x v="3"/>
    <x v="11"/>
    <x v="9"/>
    <x v="16"/>
    <x v="1"/>
    <n v="619.33050000000003"/>
  </r>
  <r>
    <x v="8"/>
    <x v="3"/>
    <x v="0"/>
    <x v="1"/>
    <x v="15"/>
    <x v="1"/>
    <n v="11.977"/>
  </r>
  <r>
    <x v="8"/>
    <x v="3"/>
    <x v="0"/>
    <x v="2"/>
    <x v="15"/>
    <x v="1"/>
    <n v="0"/>
  </r>
  <r>
    <x v="8"/>
    <x v="3"/>
    <x v="0"/>
    <x v="5"/>
    <x v="15"/>
    <x v="1"/>
    <n v="48"/>
  </r>
  <r>
    <x v="8"/>
    <x v="3"/>
    <x v="1"/>
    <x v="2"/>
    <x v="15"/>
    <x v="1"/>
    <n v="0"/>
  </r>
  <r>
    <x v="8"/>
    <x v="3"/>
    <x v="1"/>
    <x v="3"/>
    <x v="15"/>
    <x v="1"/>
    <n v="1.5"/>
  </r>
  <r>
    <x v="8"/>
    <x v="3"/>
    <x v="1"/>
    <x v="4"/>
    <x v="16"/>
    <x v="1"/>
    <n v="28.207847295864259"/>
  </r>
  <r>
    <x v="8"/>
    <x v="3"/>
    <x v="1"/>
    <x v="5"/>
    <x v="15"/>
    <x v="1"/>
    <n v="0.15"/>
  </r>
  <r>
    <x v="8"/>
    <x v="3"/>
    <x v="1"/>
    <x v="7"/>
    <x v="15"/>
    <x v="1"/>
    <n v="0.106"/>
  </r>
  <r>
    <x v="8"/>
    <x v="3"/>
    <x v="2"/>
    <x v="1"/>
    <x v="15"/>
    <x v="1"/>
    <n v="0.17500000000000002"/>
  </r>
  <r>
    <x v="8"/>
    <x v="3"/>
    <x v="2"/>
    <x v="2"/>
    <x v="15"/>
    <x v="1"/>
    <n v="0"/>
  </r>
  <r>
    <x v="8"/>
    <x v="3"/>
    <x v="2"/>
    <x v="3"/>
    <x v="15"/>
    <x v="1"/>
    <n v="110.675"/>
  </r>
  <r>
    <x v="8"/>
    <x v="3"/>
    <x v="2"/>
    <x v="3"/>
    <x v="16"/>
    <x v="1"/>
    <n v="404.93392"/>
  </r>
  <r>
    <x v="8"/>
    <x v="3"/>
    <x v="2"/>
    <x v="4"/>
    <x v="16"/>
    <x v="1"/>
    <n v="267.73747932131494"/>
  </r>
  <r>
    <x v="8"/>
    <x v="3"/>
    <x v="2"/>
    <x v="5"/>
    <x v="15"/>
    <x v="1"/>
    <n v="0.75"/>
  </r>
  <r>
    <x v="8"/>
    <x v="3"/>
    <x v="3"/>
    <x v="2"/>
    <x v="15"/>
    <x v="1"/>
    <n v="0"/>
  </r>
  <r>
    <x v="8"/>
    <x v="3"/>
    <x v="3"/>
    <x v="3"/>
    <x v="15"/>
    <x v="1"/>
    <n v="6.25E-2"/>
  </r>
  <r>
    <x v="8"/>
    <x v="3"/>
    <x v="3"/>
    <x v="3"/>
    <x v="16"/>
    <x v="1"/>
    <n v="5.0359999999999996"/>
  </r>
  <r>
    <x v="8"/>
    <x v="3"/>
    <x v="3"/>
    <x v="4"/>
    <x v="16"/>
    <x v="1"/>
    <n v="1.6118769883351007"/>
  </r>
  <r>
    <x v="8"/>
    <x v="3"/>
    <x v="3"/>
    <x v="5"/>
    <x v="15"/>
    <x v="1"/>
    <n v="0.5"/>
  </r>
  <r>
    <x v="8"/>
    <x v="3"/>
    <x v="3"/>
    <x v="7"/>
    <x v="15"/>
    <x v="1"/>
    <n v="0.41"/>
  </r>
  <r>
    <x v="8"/>
    <x v="3"/>
    <x v="3"/>
    <x v="8"/>
    <x v="15"/>
    <x v="1"/>
    <n v="0.48"/>
  </r>
  <r>
    <x v="8"/>
    <x v="3"/>
    <x v="4"/>
    <x v="2"/>
    <x v="15"/>
    <x v="1"/>
    <n v="0"/>
  </r>
  <r>
    <x v="8"/>
    <x v="3"/>
    <x v="4"/>
    <x v="3"/>
    <x v="16"/>
    <x v="1"/>
    <n v="94.475359999999995"/>
  </r>
  <r>
    <x v="8"/>
    <x v="3"/>
    <x v="4"/>
    <x v="4"/>
    <x v="16"/>
    <x v="1"/>
    <n v="15.312831389183456"/>
  </r>
  <r>
    <x v="8"/>
    <x v="3"/>
    <x v="4"/>
    <x v="5"/>
    <x v="15"/>
    <x v="1"/>
    <n v="7"/>
  </r>
  <r>
    <x v="8"/>
    <x v="3"/>
    <x v="4"/>
    <x v="6"/>
    <x v="15"/>
    <x v="1"/>
    <n v="1.79"/>
  </r>
  <r>
    <x v="8"/>
    <x v="3"/>
    <x v="4"/>
    <x v="6"/>
    <x v="16"/>
    <x v="1"/>
    <n v="0.54248568155784671"/>
  </r>
  <r>
    <x v="8"/>
    <x v="3"/>
    <x v="4"/>
    <x v="7"/>
    <x v="15"/>
    <x v="1"/>
    <n v="4.0199999999999996"/>
  </r>
  <r>
    <x v="8"/>
    <x v="3"/>
    <x v="5"/>
    <x v="2"/>
    <x v="15"/>
    <x v="1"/>
    <n v="0"/>
  </r>
  <r>
    <x v="8"/>
    <x v="3"/>
    <x v="5"/>
    <x v="5"/>
    <x v="15"/>
    <x v="1"/>
    <n v="1.08"/>
  </r>
  <r>
    <x v="8"/>
    <x v="3"/>
    <x v="5"/>
    <x v="6"/>
    <x v="15"/>
    <x v="1"/>
    <n v="1.01"/>
  </r>
  <r>
    <x v="8"/>
    <x v="3"/>
    <x v="5"/>
    <x v="7"/>
    <x v="15"/>
    <x v="1"/>
    <n v="0.995"/>
  </r>
  <r>
    <x v="8"/>
    <x v="3"/>
    <x v="5"/>
    <x v="8"/>
    <x v="15"/>
    <x v="1"/>
    <n v="0.13"/>
  </r>
  <r>
    <x v="8"/>
    <x v="3"/>
    <x v="6"/>
    <x v="2"/>
    <x v="15"/>
    <x v="1"/>
    <n v="0"/>
  </r>
  <r>
    <x v="8"/>
    <x v="3"/>
    <x v="6"/>
    <x v="5"/>
    <x v="15"/>
    <x v="1"/>
    <n v="0.7"/>
  </r>
  <r>
    <x v="8"/>
    <x v="3"/>
    <x v="6"/>
    <x v="7"/>
    <x v="15"/>
    <x v="1"/>
    <n v="1.6"/>
  </r>
  <r>
    <x v="8"/>
    <x v="3"/>
    <x v="6"/>
    <x v="7"/>
    <x v="16"/>
    <x v="1"/>
    <n v="0.06"/>
  </r>
  <r>
    <x v="8"/>
    <x v="3"/>
    <x v="6"/>
    <x v="8"/>
    <x v="15"/>
    <x v="1"/>
    <n v="1.7150000000000001"/>
  </r>
  <r>
    <x v="8"/>
    <x v="3"/>
    <x v="7"/>
    <x v="2"/>
    <x v="15"/>
    <x v="1"/>
    <n v="0"/>
  </r>
  <r>
    <x v="8"/>
    <x v="3"/>
    <x v="7"/>
    <x v="5"/>
    <x v="15"/>
    <x v="1"/>
    <n v="1.36"/>
  </r>
  <r>
    <x v="8"/>
    <x v="3"/>
    <x v="7"/>
    <x v="7"/>
    <x v="15"/>
    <x v="1"/>
    <n v="0.03"/>
  </r>
  <r>
    <x v="8"/>
    <x v="3"/>
    <x v="7"/>
    <x v="8"/>
    <x v="15"/>
    <x v="1"/>
    <n v="1.79"/>
  </r>
  <r>
    <x v="8"/>
    <x v="3"/>
    <x v="8"/>
    <x v="1"/>
    <x v="15"/>
    <x v="1"/>
    <n v="7.0000000000000007E-2"/>
  </r>
  <r>
    <x v="8"/>
    <x v="3"/>
    <x v="8"/>
    <x v="2"/>
    <x v="15"/>
    <x v="1"/>
    <n v="0"/>
  </r>
  <r>
    <x v="8"/>
    <x v="3"/>
    <x v="8"/>
    <x v="5"/>
    <x v="15"/>
    <x v="1"/>
    <n v="0.28000000000000003"/>
  </r>
  <r>
    <x v="8"/>
    <x v="3"/>
    <x v="8"/>
    <x v="6"/>
    <x v="15"/>
    <x v="1"/>
    <n v="0.01"/>
  </r>
  <r>
    <x v="8"/>
    <x v="3"/>
    <x v="9"/>
    <x v="2"/>
    <x v="15"/>
    <x v="1"/>
    <n v="7.4034000000000004"/>
  </r>
  <r>
    <x v="8"/>
    <x v="3"/>
    <x v="9"/>
    <x v="9"/>
    <x v="17"/>
    <x v="1"/>
    <n v="19.514900000000001"/>
  </r>
  <r>
    <x v="8"/>
    <x v="3"/>
    <x v="10"/>
    <x v="0"/>
    <x v="15"/>
    <x v="1"/>
    <n v="1.1000000000000001"/>
  </r>
  <r>
    <x v="8"/>
    <x v="3"/>
    <x v="10"/>
    <x v="2"/>
    <x v="15"/>
    <x v="1"/>
    <n v="0"/>
  </r>
  <r>
    <x v="8"/>
    <x v="3"/>
    <x v="10"/>
    <x v="5"/>
    <x v="15"/>
    <x v="1"/>
    <n v="0.17"/>
  </r>
  <r>
    <x v="8"/>
    <x v="3"/>
    <x v="11"/>
    <x v="2"/>
    <x v="15"/>
    <x v="1"/>
    <n v="0"/>
  </r>
  <r>
    <x v="8"/>
    <x v="3"/>
    <x v="11"/>
    <x v="5"/>
    <x v="15"/>
    <x v="1"/>
    <n v="0.24"/>
  </r>
  <r>
    <x v="9"/>
    <x v="3"/>
    <x v="0"/>
    <x v="0"/>
    <x v="16"/>
    <x v="1"/>
    <n v="2.48"/>
  </r>
  <r>
    <x v="9"/>
    <x v="3"/>
    <x v="0"/>
    <x v="1"/>
    <x v="15"/>
    <x v="1"/>
    <n v="105.455"/>
  </r>
  <r>
    <x v="9"/>
    <x v="3"/>
    <x v="0"/>
    <x v="1"/>
    <x v="16"/>
    <x v="1"/>
    <n v="69.497749999999996"/>
  </r>
  <r>
    <x v="9"/>
    <x v="3"/>
    <x v="0"/>
    <x v="2"/>
    <x v="15"/>
    <x v="1"/>
    <n v="159.07590000000002"/>
  </r>
  <r>
    <x v="9"/>
    <x v="3"/>
    <x v="0"/>
    <x v="2"/>
    <x v="16"/>
    <x v="1"/>
    <n v="60.75200000000001"/>
  </r>
  <r>
    <x v="9"/>
    <x v="3"/>
    <x v="0"/>
    <x v="3"/>
    <x v="15"/>
    <x v="1"/>
    <n v="15.7675"/>
  </r>
  <r>
    <x v="9"/>
    <x v="3"/>
    <x v="0"/>
    <x v="3"/>
    <x v="16"/>
    <x v="1"/>
    <n v="118.265424"/>
  </r>
  <r>
    <x v="9"/>
    <x v="3"/>
    <x v="0"/>
    <x v="4"/>
    <x v="15"/>
    <x v="1"/>
    <n v="152.87"/>
  </r>
  <r>
    <x v="9"/>
    <x v="3"/>
    <x v="0"/>
    <x v="4"/>
    <x v="16"/>
    <x v="1"/>
    <n v="36.085896076352064"/>
  </r>
  <r>
    <x v="9"/>
    <x v="3"/>
    <x v="0"/>
    <x v="5"/>
    <x v="15"/>
    <x v="1"/>
    <n v="1.8959999999999999"/>
  </r>
  <r>
    <x v="9"/>
    <x v="3"/>
    <x v="0"/>
    <x v="5"/>
    <x v="16"/>
    <x v="1"/>
    <n v="5.55"/>
  </r>
  <r>
    <x v="9"/>
    <x v="3"/>
    <x v="0"/>
    <x v="6"/>
    <x v="15"/>
    <x v="1"/>
    <n v="13.76"/>
  </r>
  <r>
    <x v="9"/>
    <x v="3"/>
    <x v="0"/>
    <x v="6"/>
    <x v="16"/>
    <x v="1"/>
    <n v="1.667"/>
  </r>
  <r>
    <x v="9"/>
    <x v="3"/>
    <x v="0"/>
    <x v="7"/>
    <x v="15"/>
    <x v="1"/>
    <n v="31.685000000000002"/>
  </r>
  <r>
    <x v="9"/>
    <x v="3"/>
    <x v="0"/>
    <x v="7"/>
    <x v="16"/>
    <x v="1"/>
    <n v="17.954000000000001"/>
  </r>
  <r>
    <x v="9"/>
    <x v="3"/>
    <x v="0"/>
    <x v="8"/>
    <x v="15"/>
    <x v="1"/>
    <n v="1.079"/>
  </r>
  <r>
    <x v="9"/>
    <x v="3"/>
    <x v="0"/>
    <x v="8"/>
    <x v="16"/>
    <x v="1"/>
    <n v="1.329"/>
  </r>
  <r>
    <x v="9"/>
    <x v="3"/>
    <x v="0"/>
    <x v="9"/>
    <x v="16"/>
    <x v="1"/>
    <n v="153.24600000000004"/>
  </r>
  <r>
    <x v="9"/>
    <x v="3"/>
    <x v="1"/>
    <x v="0"/>
    <x v="16"/>
    <x v="1"/>
    <n v="3.88"/>
  </r>
  <r>
    <x v="9"/>
    <x v="3"/>
    <x v="1"/>
    <x v="1"/>
    <x v="15"/>
    <x v="1"/>
    <n v="65.695000000000007"/>
  </r>
  <r>
    <x v="9"/>
    <x v="3"/>
    <x v="1"/>
    <x v="1"/>
    <x v="17"/>
    <x v="1"/>
    <n v="0.61249999999999993"/>
  </r>
  <r>
    <x v="9"/>
    <x v="3"/>
    <x v="1"/>
    <x v="1"/>
    <x v="16"/>
    <x v="1"/>
    <n v="138.90345000000002"/>
  </r>
  <r>
    <x v="9"/>
    <x v="3"/>
    <x v="1"/>
    <x v="2"/>
    <x v="15"/>
    <x v="1"/>
    <n v="107.7192"/>
  </r>
  <r>
    <x v="9"/>
    <x v="3"/>
    <x v="1"/>
    <x v="2"/>
    <x v="17"/>
    <x v="1"/>
    <n v="0.17499999999999999"/>
  </r>
  <r>
    <x v="9"/>
    <x v="3"/>
    <x v="1"/>
    <x v="2"/>
    <x v="16"/>
    <x v="1"/>
    <n v="123.75699999999999"/>
  </r>
  <r>
    <x v="9"/>
    <x v="3"/>
    <x v="1"/>
    <x v="3"/>
    <x v="15"/>
    <x v="1"/>
    <n v="15.966249999999999"/>
  </r>
  <r>
    <x v="9"/>
    <x v="3"/>
    <x v="1"/>
    <x v="3"/>
    <x v="16"/>
    <x v="1"/>
    <n v="68.711183999999989"/>
  </r>
  <r>
    <x v="9"/>
    <x v="3"/>
    <x v="1"/>
    <x v="4"/>
    <x v="15"/>
    <x v="1"/>
    <n v="71.391999999999996"/>
  </r>
  <r>
    <x v="9"/>
    <x v="3"/>
    <x v="1"/>
    <x v="4"/>
    <x v="16"/>
    <x v="1"/>
    <n v="143.37645811240719"/>
  </r>
  <r>
    <x v="9"/>
    <x v="3"/>
    <x v="1"/>
    <x v="5"/>
    <x v="15"/>
    <x v="1"/>
    <n v="46.698"/>
  </r>
  <r>
    <x v="9"/>
    <x v="3"/>
    <x v="1"/>
    <x v="5"/>
    <x v="16"/>
    <x v="1"/>
    <n v="6.6959999999999997"/>
  </r>
  <r>
    <x v="9"/>
    <x v="3"/>
    <x v="1"/>
    <x v="6"/>
    <x v="15"/>
    <x v="1"/>
    <n v="17.580000000000002"/>
  </r>
  <r>
    <x v="9"/>
    <x v="3"/>
    <x v="1"/>
    <x v="6"/>
    <x v="16"/>
    <x v="1"/>
    <n v="32.891999999999996"/>
  </r>
  <r>
    <x v="9"/>
    <x v="3"/>
    <x v="1"/>
    <x v="7"/>
    <x v="15"/>
    <x v="1"/>
    <n v="18.216000000000005"/>
  </r>
  <r>
    <x v="9"/>
    <x v="3"/>
    <x v="1"/>
    <x v="7"/>
    <x v="16"/>
    <x v="1"/>
    <n v="20.864999999999998"/>
  </r>
  <r>
    <x v="9"/>
    <x v="3"/>
    <x v="1"/>
    <x v="8"/>
    <x v="15"/>
    <x v="1"/>
    <n v="8.59"/>
  </r>
  <r>
    <x v="9"/>
    <x v="3"/>
    <x v="1"/>
    <x v="8"/>
    <x v="16"/>
    <x v="1"/>
    <n v="45.418999999999997"/>
  </r>
  <r>
    <x v="9"/>
    <x v="3"/>
    <x v="1"/>
    <x v="9"/>
    <x v="16"/>
    <x v="1"/>
    <n v="7.4569999999999999"/>
  </r>
  <r>
    <x v="9"/>
    <x v="3"/>
    <x v="2"/>
    <x v="0"/>
    <x v="16"/>
    <x v="1"/>
    <n v="3.44"/>
  </r>
  <r>
    <x v="9"/>
    <x v="3"/>
    <x v="2"/>
    <x v="1"/>
    <x v="15"/>
    <x v="1"/>
    <n v="123.172"/>
  </r>
  <r>
    <x v="9"/>
    <x v="3"/>
    <x v="2"/>
    <x v="1"/>
    <x v="17"/>
    <x v="1"/>
    <n v="0.6825"/>
  </r>
  <r>
    <x v="9"/>
    <x v="3"/>
    <x v="2"/>
    <x v="1"/>
    <x v="16"/>
    <x v="1"/>
    <n v="82.476799999999997"/>
  </r>
  <r>
    <x v="9"/>
    <x v="3"/>
    <x v="2"/>
    <x v="2"/>
    <x v="15"/>
    <x v="1"/>
    <n v="126.2439"/>
  </r>
  <r>
    <x v="9"/>
    <x v="3"/>
    <x v="2"/>
    <x v="2"/>
    <x v="17"/>
    <x v="1"/>
    <n v="0.19500000000000001"/>
  </r>
  <r>
    <x v="9"/>
    <x v="3"/>
    <x v="2"/>
    <x v="2"/>
    <x v="16"/>
    <x v="1"/>
    <n v="5.3819999999999997"/>
  </r>
  <r>
    <x v="9"/>
    <x v="3"/>
    <x v="2"/>
    <x v="3"/>
    <x v="15"/>
    <x v="1"/>
    <n v="20.155000000000001"/>
  </r>
  <r>
    <x v="9"/>
    <x v="3"/>
    <x v="2"/>
    <x v="3"/>
    <x v="16"/>
    <x v="1"/>
    <n v="71.128463999999994"/>
  </r>
  <r>
    <x v="9"/>
    <x v="3"/>
    <x v="2"/>
    <x v="4"/>
    <x v="15"/>
    <x v="1"/>
    <n v="50.300000000000004"/>
  </r>
  <r>
    <x v="9"/>
    <x v="3"/>
    <x v="2"/>
    <x v="4"/>
    <x v="16"/>
    <x v="1"/>
    <n v="299.20466595970305"/>
  </r>
  <r>
    <x v="9"/>
    <x v="3"/>
    <x v="2"/>
    <x v="5"/>
    <x v="15"/>
    <x v="1"/>
    <n v="37.908000000000001"/>
  </r>
  <r>
    <x v="9"/>
    <x v="3"/>
    <x v="2"/>
    <x v="5"/>
    <x v="16"/>
    <x v="1"/>
    <n v="8.1379999999999999"/>
  </r>
  <r>
    <x v="9"/>
    <x v="3"/>
    <x v="2"/>
    <x v="6"/>
    <x v="15"/>
    <x v="1"/>
    <n v="16.456"/>
  </r>
  <r>
    <x v="9"/>
    <x v="3"/>
    <x v="2"/>
    <x v="6"/>
    <x v="16"/>
    <x v="1"/>
    <n v="6.4000000000000001E-2"/>
  </r>
  <r>
    <x v="9"/>
    <x v="3"/>
    <x v="2"/>
    <x v="7"/>
    <x v="15"/>
    <x v="1"/>
    <n v="35.244"/>
  </r>
  <r>
    <x v="9"/>
    <x v="3"/>
    <x v="2"/>
    <x v="7"/>
    <x v="16"/>
    <x v="1"/>
    <n v="68.713999999999999"/>
  </r>
  <r>
    <x v="9"/>
    <x v="3"/>
    <x v="2"/>
    <x v="8"/>
    <x v="15"/>
    <x v="1"/>
    <n v="1.393"/>
  </r>
  <r>
    <x v="9"/>
    <x v="3"/>
    <x v="2"/>
    <x v="8"/>
    <x v="16"/>
    <x v="1"/>
    <n v="10.583"/>
  </r>
  <r>
    <x v="9"/>
    <x v="3"/>
    <x v="2"/>
    <x v="9"/>
    <x v="16"/>
    <x v="1"/>
    <n v="7.7530000000000001"/>
  </r>
  <r>
    <x v="9"/>
    <x v="3"/>
    <x v="3"/>
    <x v="0"/>
    <x v="16"/>
    <x v="1"/>
    <n v="0.78"/>
  </r>
  <r>
    <x v="9"/>
    <x v="3"/>
    <x v="3"/>
    <x v="1"/>
    <x v="15"/>
    <x v="1"/>
    <n v="55.342000000000013"/>
  </r>
  <r>
    <x v="9"/>
    <x v="3"/>
    <x v="3"/>
    <x v="1"/>
    <x v="17"/>
    <x v="1"/>
    <n v="2.625"/>
  </r>
  <r>
    <x v="9"/>
    <x v="3"/>
    <x v="3"/>
    <x v="1"/>
    <x v="16"/>
    <x v="1"/>
    <n v="52.468499999999999"/>
  </r>
  <r>
    <x v="9"/>
    <x v="3"/>
    <x v="3"/>
    <x v="2"/>
    <x v="15"/>
    <x v="1"/>
    <n v="52.145099999999999"/>
  </r>
  <r>
    <x v="9"/>
    <x v="3"/>
    <x v="3"/>
    <x v="2"/>
    <x v="17"/>
    <x v="1"/>
    <n v="0.75"/>
  </r>
  <r>
    <x v="9"/>
    <x v="3"/>
    <x v="3"/>
    <x v="2"/>
    <x v="16"/>
    <x v="1"/>
    <n v="2.3709999999999996"/>
  </r>
  <r>
    <x v="9"/>
    <x v="3"/>
    <x v="3"/>
    <x v="3"/>
    <x v="15"/>
    <x v="1"/>
    <n v="2.9462499999999996"/>
  </r>
  <r>
    <x v="9"/>
    <x v="3"/>
    <x v="3"/>
    <x v="3"/>
    <x v="16"/>
    <x v="1"/>
    <n v="2.5179999999999998"/>
  </r>
  <r>
    <x v="9"/>
    <x v="3"/>
    <x v="3"/>
    <x v="4"/>
    <x v="15"/>
    <x v="1"/>
    <n v="55.7"/>
  </r>
  <r>
    <x v="9"/>
    <x v="3"/>
    <x v="3"/>
    <x v="4"/>
    <x v="16"/>
    <x v="1"/>
    <n v="703.18133616118769"/>
  </r>
  <r>
    <x v="9"/>
    <x v="3"/>
    <x v="3"/>
    <x v="5"/>
    <x v="15"/>
    <x v="1"/>
    <n v="6.9889999999999999"/>
  </r>
  <r>
    <x v="9"/>
    <x v="3"/>
    <x v="3"/>
    <x v="6"/>
    <x v="15"/>
    <x v="1"/>
    <n v="18.631"/>
  </r>
  <r>
    <x v="9"/>
    <x v="3"/>
    <x v="3"/>
    <x v="6"/>
    <x v="16"/>
    <x v="1"/>
    <n v="1.7270000000000003"/>
  </r>
  <r>
    <x v="9"/>
    <x v="3"/>
    <x v="3"/>
    <x v="7"/>
    <x v="15"/>
    <x v="1"/>
    <n v="3.8010000000000002"/>
  </r>
  <r>
    <x v="9"/>
    <x v="3"/>
    <x v="3"/>
    <x v="7"/>
    <x v="16"/>
    <x v="1"/>
    <n v="24.808"/>
  </r>
  <r>
    <x v="9"/>
    <x v="3"/>
    <x v="3"/>
    <x v="8"/>
    <x v="15"/>
    <x v="1"/>
    <n v="1.175"/>
  </r>
  <r>
    <x v="9"/>
    <x v="3"/>
    <x v="3"/>
    <x v="8"/>
    <x v="16"/>
    <x v="1"/>
    <n v="20.597999999999999"/>
  </r>
  <r>
    <x v="9"/>
    <x v="3"/>
    <x v="3"/>
    <x v="9"/>
    <x v="16"/>
    <x v="1"/>
    <n v="12.512"/>
  </r>
  <r>
    <x v="9"/>
    <x v="3"/>
    <x v="4"/>
    <x v="0"/>
    <x v="16"/>
    <x v="1"/>
    <n v="0.5"/>
  </r>
  <r>
    <x v="9"/>
    <x v="3"/>
    <x v="4"/>
    <x v="1"/>
    <x v="15"/>
    <x v="1"/>
    <n v="83.107499999999987"/>
  </r>
  <r>
    <x v="9"/>
    <x v="3"/>
    <x v="4"/>
    <x v="1"/>
    <x v="16"/>
    <x v="1"/>
    <n v="11.045999999999999"/>
  </r>
  <r>
    <x v="9"/>
    <x v="3"/>
    <x v="4"/>
    <x v="2"/>
    <x v="15"/>
    <x v="1"/>
    <n v="64.222200000000001"/>
  </r>
  <r>
    <x v="9"/>
    <x v="3"/>
    <x v="4"/>
    <x v="2"/>
    <x v="16"/>
    <x v="1"/>
    <n v="2.004"/>
  </r>
  <r>
    <x v="9"/>
    <x v="3"/>
    <x v="4"/>
    <x v="3"/>
    <x v="15"/>
    <x v="1"/>
    <n v="10.62125"/>
  </r>
  <r>
    <x v="9"/>
    <x v="3"/>
    <x v="4"/>
    <x v="3"/>
    <x v="16"/>
    <x v="1"/>
    <n v="20.587167999999998"/>
  </r>
  <r>
    <x v="9"/>
    <x v="3"/>
    <x v="4"/>
    <x v="4"/>
    <x v="15"/>
    <x v="1"/>
    <n v="33.646999999999998"/>
  </r>
  <r>
    <x v="9"/>
    <x v="3"/>
    <x v="4"/>
    <x v="4"/>
    <x v="16"/>
    <x v="1"/>
    <n v="27.200424178154826"/>
  </r>
  <r>
    <x v="9"/>
    <x v="3"/>
    <x v="4"/>
    <x v="5"/>
    <x v="15"/>
    <x v="1"/>
    <n v="6.0739999999999998"/>
  </r>
  <r>
    <x v="9"/>
    <x v="3"/>
    <x v="4"/>
    <x v="5"/>
    <x v="16"/>
    <x v="1"/>
    <n v="6.5369999999999999"/>
  </r>
  <r>
    <x v="9"/>
    <x v="3"/>
    <x v="4"/>
    <x v="6"/>
    <x v="15"/>
    <x v="1"/>
    <n v="9.6650000000000009"/>
  </r>
  <r>
    <x v="9"/>
    <x v="3"/>
    <x v="4"/>
    <x v="6"/>
    <x v="16"/>
    <x v="1"/>
    <n v="2.3652375715922109"/>
  </r>
  <r>
    <x v="9"/>
    <x v="3"/>
    <x v="4"/>
    <x v="7"/>
    <x v="15"/>
    <x v="1"/>
    <n v="3.9550000000000001"/>
  </r>
  <r>
    <x v="9"/>
    <x v="3"/>
    <x v="4"/>
    <x v="7"/>
    <x v="16"/>
    <x v="1"/>
    <n v="9.6650000000000009"/>
  </r>
  <r>
    <x v="9"/>
    <x v="3"/>
    <x v="4"/>
    <x v="8"/>
    <x v="15"/>
    <x v="1"/>
    <n v="0.71499999999999997"/>
  </r>
  <r>
    <x v="9"/>
    <x v="3"/>
    <x v="4"/>
    <x v="8"/>
    <x v="16"/>
    <x v="1"/>
    <n v="10.45"/>
  </r>
  <r>
    <x v="9"/>
    <x v="3"/>
    <x v="4"/>
    <x v="9"/>
    <x v="16"/>
    <x v="1"/>
    <n v="10.524999999999999"/>
  </r>
  <r>
    <x v="9"/>
    <x v="3"/>
    <x v="5"/>
    <x v="1"/>
    <x v="15"/>
    <x v="1"/>
    <n v="44.492000000000004"/>
  </r>
  <r>
    <x v="9"/>
    <x v="3"/>
    <x v="5"/>
    <x v="1"/>
    <x v="16"/>
    <x v="1"/>
    <n v="120.49345000000001"/>
  </r>
  <r>
    <x v="9"/>
    <x v="3"/>
    <x v="5"/>
    <x v="2"/>
    <x v="15"/>
    <x v="1"/>
    <n v="137.87010000000001"/>
  </r>
  <r>
    <x v="9"/>
    <x v="3"/>
    <x v="5"/>
    <x v="2"/>
    <x v="16"/>
    <x v="1"/>
    <n v="12.11"/>
  </r>
  <r>
    <x v="9"/>
    <x v="3"/>
    <x v="5"/>
    <x v="3"/>
    <x v="15"/>
    <x v="1"/>
    <n v="13.548750000000002"/>
  </r>
  <r>
    <x v="9"/>
    <x v="3"/>
    <x v="5"/>
    <x v="3"/>
    <x v="16"/>
    <x v="1"/>
    <n v="73.042143999999993"/>
  </r>
  <r>
    <x v="9"/>
    <x v="3"/>
    <x v="5"/>
    <x v="4"/>
    <x v="15"/>
    <x v="1"/>
    <n v="66.835000000000008"/>
  </r>
  <r>
    <x v="9"/>
    <x v="3"/>
    <x v="5"/>
    <x v="4"/>
    <x v="16"/>
    <x v="1"/>
    <n v="14.990455991516436"/>
  </r>
  <r>
    <x v="9"/>
    <x v="3"/>
    <x v="5"/>
    <x v="5"/>
    <x v="15"/>
    <x v="1"/>
    <n v="2.3310000000000004"/>
  </r>
  <r>
    <x v="9"/>
    <x v="3"/>
    <x v="5"/>
    <x v="5"/>
    <x v="16"/>
    <x v="1"/>
    <n v="2.1909999999999998"/>
  </r>
  <r>
    <x v="9"/>
    <x v="3"/>
    <x v="5"/>
    <x v="6"/>
    <x v="15"/>
    <x v="1"/>
    <n v="0.09"/>
  </r>
  <r>
    <x v="9"/>
    <x v="3"/>
    <x v="5"/>
    <x v="6"/>
    <x v="16"/>
    <x v="1"/>
    <n v="5.1533922637855456"/>
  </r>
  <r>
    <x v="9"/>
    <x v="3"/>
    <x v="5"/>
    <x v="7"/>
    <x v="15"/>
    <x v="1"/>
    <n v="1.1459999999999999"/>
  </r>
  <r>
    <x v="9"/>
    <x v="3"/>
    <x v="5"/>
    <x v="7"/>
    <x v="16"/>
    <x v="1"/>
    <n v="8.1349999999999998"/>
  </r>
  <r>
    <x v="9"/>
    <x v="3"/>
    <x v="5"/>
    <x v="8"/>
    <x v="15"/>
    <x v="1"/>
    <n v="1.64"/>
  </r>
  <r>
    <x v="9"/>
    <x v="3"/>
    <x v="5"/>
    <x v="8"/>
    <x v="16"/>
    <x v="1"/>
    <n v="18.607999999999997"/>
  </r>
  <r>
    <x v="9"/>
    <x v="3"/>
    <x v="5"/>
    <x v="9"/>
    <x v="16"/>
    <x v="1"/>
    <n v="5.8260000000000005"/>
  </r>
  <r>
    <x v="9"/>
    <x v="3"/>
    <x v="6"/>
    <x v="0"/>
    <x v="16"/>
    <x v="1"/>
    <n v="0.22500000000000001"/>
  </r>
  <r>
    <x v="9"/>
    <x v="3"/>
    <x v="6"/>
    <x v="1"/>
    <x v="15"/>
    <x v="1"/>
    <n v="68.025999999999996"/>
  </r>
  <r>
    <x v="9"/>
    <x v="3"/>
    <x v="6"/>
    <x v="1"/>
    <x v="16"/>
    <x v="1"/>
    <n v="146.45155"/>
  </r>
  <r>
    <x v="9"/>
    <x v="3"/>
    <x v="6"/>
    <x v="2"/>
    <x v="15"/>
    <x v="1"/>
    <n v="8.6913"/>
  </r>
  <r>
    <x v="9"/>
    <x v="3"/>
    <x v="6"/>
    <x v="2"/>
    <x v="16"/>
    <x v="1"/>
    <n v="10.087"/>
  </r>
  <r>
    <x v="9"/>
    <x v="3"/>
    <x v="6"/>
    <x v="3"/>
    <x v="15"/>
    <x v="1"/>
    <n v="22.361249999999998"/>
  </r>
  <r>
    <x v="9"/>
    <x v="3"/>
    <x v="6"/>
    <x v="3"/>
    <x v="16"/>
    <x v="1"/>
    <n v="12.086399999999999"/>
  </r>
  <r>
    <x v="9"/>
    <x v="3"/>
    <x v="6"/>
    <x v="4"/>
    <x v="15"/>
    <x v="1"/>
    <n v="13.5"/>
  </r>
  <r>
    <x v="9"/>
    <x v="3"/>
    <x v="6"/>
    <x v="4"/>
    <x v="16"/>
    <x v="1"/>
    <n v="37.415694591728524"/>
  </r>
  <r>
    <x v="9"/>
    <x v="3"/>
    <x v="6"/>
    <x v="5"/>
    <x v="15"/>
    <x v="1"/>
    <n v="6.2809999999999997"/>
  </r>
  <r>
    <x v="9"/>
    <x v="3"/>
    <x v="6"/>
    <x v="5"/>
    <x v="16"/>
    <x v="1"/>
    <n v="3.7640000000000002"/>
  </r>
  <r>
    <x v="9"/>
    <x v="3"/>
    <x v="6"/>
    <x v="6"/>
    <x v="15"/>
    <x v="1"/>
    <n v="0.67100000000000004"/>
  </r>
  <r>
    <x v="9"/>
    <x v="3"/>
    <x v="6"/>
    <x v="6"/>
    <x v="16"/>
    <x v="1"/>
    <n v="12.762"/>
  </r>
  <r>
    <x v="9"/>
    <x v="3"/>
    <x v="6"/>
    <x v="7"/>
    <x v="15"/>
    <x v="1"/>
    <n v="0.78100000000000003"/>
  </r>
  <r>
    <x v="9"/>
    <x v="3"/>
    <x v="6"/>
    <x v="7"/>
    <x v="16"/>
    <x v="1"/>
    <n v="27.927"/>
  </r>
  <r>
    <x v="9"/>
    <x v="3"/>
    <x v="6"/>
    <x v="8"/>
    <x v="15"/>
    <x v="1"/>
    <n v="3.786"/>
  </r>
  <r>
    <x v="9"/>
    <x v="3"/>
    <x v="6"/>
    <x v="8"/>
    <x v="16"/>
    <x v="1"/>
    <n v="108.23450000000001"/>
  </r>
  <r>
    <x v="9"/>
    <x v="3"/>
    <x v="6"/>
    <x v="9"/>
    <x v="16"/>
    <x v="1"/>
    <n v="92.192000000000007"/>
  </r>
  <r>
    <x v="9"/>
    <x v="3"/>
    <x v="7"/>
    <x v="0"/>
    <x v="16"/>
    <x v="1"/>
    <n v="0.44999999999999996"/>
  </r>
  <r>
    <x v="9"/>
    <x v="3"/>
    <x v="7"/>
    <x v="1"/>
    <x v="15"/>
    <x v="1"/>
    <n v="88.476500000000001"/>
  </r>
  <r>
    <x v="9"/>
    <x v="3"/>
    <x v="7"/>
    <x v="1"/>
    <x v="16"/>
    <x v="1"/>
    <n v="189.75187"/>
  </r>
  <r>
    <x v="9"/>
    <x v="3"/>
    <x v="7"/>
    <x v="2"/>
    <x v="15"/>
    <x v="1"/>
    <n v="12.411899999999999"/>
  </r>
  <r>
    <x v="9"/>
    <x v="3"/>
    <x v="7"/>
    <x v="2"/>
    <x v="16"/>
    <x v="1"/>
    <n v="0.42500000000000004"/>
  </r>
  <r>
    <x v="9"/>
    <x v="3"/>
    <x v="7"/>
    <x v="3"/>
    <x v="15"/>
    <x v="1"/>
    <n v="3.1875"/>
  </r>
  <r>
    <x v="9"/>
    <x v="3"/>
    <x v="7"/>
    <x v="3"/>
    <x v="16"/>
    <x v="1"/>
    <n v="1.1482079999999999"/>
  </r>
  <r>
    <x v="9"/>
    <x v="3"/>
    <x v="7"/>
    <x v="4"/>
    <x v="15"/>
    <x v="1"/>
    <n v="10.83"/>
  </r>
  <r>
    <x v="9"/>
    <x v="3"/>
    <x v="7"/>
    <x v="5"/>
    <x v="15"/>
    <x v="1"/>
    <n v="5.8860000000000001"/>
  </r>
  <r>
    <x v="9"/>
    <x v="3"/>
    <x v="7"/>
    <x v="5"/>
    <x v="16"/>
    <x v="1"/>
    <n v="17.047999999999998"/>
  </r>
  <r>
    <x v="9"/>
    <x v="3"/>
    <x v="7"/>
    <x v="6"/>
    <x v="15"/>
    <x v="1"/>
    <n v="0.94199999999999995"/>
  </r>
  <r>
    <x v="9"/>
    <x v="3"/>
    <x v="7"/>
    <x v="6"/>
    <x v="16"/>
    <x v="1"/>
    <n v="3.3825920245398766"/>
  </r>
  <r>
    <x v="9"/>
    <x v="3"/>
    <x v="7"/>
    <x v="7"/>
    <x v="15"/>
    <x v="1"/>
    <n v="2.63"/>
  </r>
  <r>
    <x v="9"/>
    <x v="3"/>
    <x v="7"/>
    <x v="7"/>
    <x v="16"/>
    <x v="1"/>
    <n v="11.32"/>
  </r>
  <r>
    <x v="9"/>
    <x v="3"/>
    <x v="7"/>
    <x v="8"/>
    <x v="15"/>
    <x v="1"/>
    <n v="3.4809999999999999"/>
  </r>
  <r>
    <x v="9"/>
    <x v="3"/>
    <x v="7"/>
    <x v="8"/>
    <x v="16"/>
    <x v="1"/>
    <n v="4.125"/>
  </r>
  <r>
    <x v="9"/>
    <x v="3"/>
    <x v="7"/>
    <x v="9"/>
    <x v="16"/>
    <x v="1"/>
    <n v="12.2"/>
  </r>
  <r>
    <x v="9"/>
    <x v="3"/>
    <x v="8"/>
    <x v="0"/>
    <x v="16"/>
    <x v="1"/>
    <n v="0.15"/>
  </r>
  <r>
    <x v="9"/>
    <x v="3"/>
    <x v="8"/>
    <x v="1"/>
    <x v="15"/>
    <x v="1"/>
    <n v="51.887500000000003"/>
  </r>
  <r>
    <x v="9"/>
    <x v="3"/>
    <x v="8"/>
    <x v="1"/>
    <x v="16"/>
    <x v="1"/>
    <n v="952.38612000000001"/>
  </r>
  <r>
    <x v="9"/>
    <x v="3"/>
    <x v="8"/>
    <x v="2"/>
    <x v="15"/>
    <x v="1"/>
    <n v="0.96120000000000005"/>
  </r>
  <r>
    <x v="9"/>
    <x v="3"/>
    <x v="8"/>
    <x v="2"/>
    <x v="16"/>
    <x v="1"/>
    <n v="10.389999999999999"/>
  </r>
  <r>
    <x v="9"/>
    <x v="3"/>
    <x v="8"/>
    <x v="3"/>
    <x v="15"/>
    <x v="1"/>
    <n v="13.241250000000001"/>
  </r>
  <r>
    <x v="9"/>
    <x v="3"/>
    <x v="8"/>
    <x v="3"/>
    <x v="16"/>
    <x v="1"/>
    <n v="14.705119999999999"/>
  </r>
  <r>
    <x v="9"/>
    <x v="3"/>
    <x v="8"/>
    <x v="4"/>
    <x v="15"/>
    <x v="1"/>
    <n v="3.6"/>
  </r>
  <r>
    <x v="9"/>
    <x v="3"/>
    <x v="8"/>
    <x v="5"/>
    <x v="15"/>
    <x v="1"/>
    <n v="6.9960000000000004"/>
  </r>
  <r>
    <x v="9"/>
    <x v="3"/>
    <x v="8"/>
    <x v="5"/>
    <x v="16"/>
    <x v="1"/>
    <n v="2.6549999999999998"/>
  </r>
  <r>
    <x v="9"/>
    <x v="3"/>
    <x v="8"/>
    <x v="6"/>
    <x v="15"/>
    <x v="1"/>
    <n v="0.52"/>
  </r>
  <r>
    <x v="9"/>
    <x v="3"/>
    <x v="8"/>
    <x v="6"/>
    <x v="16"/>
    <x v="1"/>
    <n v="7.2358660508083146"/>
  </r>
  <r>
    <x v="9"/>
    <x v="3"/>
    <x v="8"/>
    <x v="7"/>
    <x v="15"/>
    <x v="1"/>
    <n v="17.384999999999998"/>
  </r>
  <r>
    <x v="9"/>
    <x v="3"/>
    <x v="8"/>
    <x v="7"/>
    <x v="16"/>
    <x v="1"/>
    <n v="0.33100000000000002"/>
  </r>
  <r>
    <x v="9"/>
    <x v="3"/>
    <x v="8"/>
    <x v="8"/>
    <x v="15"/>
    <x v="1"/>
    <n v="2.1277415730337079"/>
  </r>
  <r>
    <x v="9"/>
    <x v="3"/>
    <x v="8"/>
    <x v="8"/>
    <x v="16"/>
    <x v="1"/>
    <n v="1.6739999999999999"/>
  </r>
  <r>
    <x v="9"/>
    <x v="3"/>
    <x v="8"/>
    <x v="9"/>
    <x v="16"/>
    <x v="1"/>
    <n v="10.495999999999999"/>
  </r>
  <r>
    <x v="9"/>
    <x v="3"/>
    <x v="9"/>
    <x v="0"/>
    <x v="16"/>
    <x v="1"/>
    <n v="0.3"/>
  </r>
  <r>
    <x v="9"/>
    <x v="3"/>
    <x v="9"/>
    <x v="1"/>
    <x v="15"/>
    <x v="1"/>
    <n v="39.392500000000005"/>
  </r>
  <r>
    <x v="9"/>
    <x v="3"/>
    <x v="9"/>
    <x v="1"/>
    <x v="16"/>
    <x v="1"/>
    <n v="187.91087000000002"/>
  </r>
  <r>
    <x v="9"/>
    <x v="3"/>
    <x v="9"/>
    <x v="2"/>
    <x v="15"/>
    <x v="1"/>
    <n v="2.3652000000000002"/>
  </r>
  <r>
    <x v="9"/>
    <x v="3"/>
    <x v="9"/>
    <x v="2"/>
    <x v="16"/>
    <x v="1"/>
    <n v="4.3759999999999994"/>
  </r>
  <r>
    <x v="9"/>
    <x v="3"/>
    <x v="9"/>
    <x v="3"/>
    <x v="15"/>
    <x v="1"/>
    <n v="134.95875000000001"/>
  </r>
  <r>
    <x v="9"/>
    <x v="3"/>
    <x v="9"/>
    <x v="3"/>
    <x v="16"/>
    <x v="1"/>
    <n v="256.81585599999994"/>
  </r>
  <r>
    <x v="9"/>
    <x v="3"/>
    <x v="9"/>
    <x v="4"/>
    <x v="15"/>
    <x v="1"/>
    <n v="5.407"/>
  </r>
  <r>
    <x v="9"/>
    <x v="3"/>
    <x v="9"/>
    <x v="4"/>
    <x v="16"/>
    <x v="1"/>
    <n v="18.194061505832451"/>
  </r>
  <r>
    <x v="9"/>
    <x v="3"/>
    <x v="9"/>
    <x v="5"/>
    <x v="15"/>
    <x v="1"/>
    <n v="20.704000000000001"/>
  </r>
  <r>
    <x v="9"/>
    <x v="3"/>
    <x v="9"/>
    <x v="5"/>
    <x v="16"/>
    <x v="1"/>
    <n v="0.46300000000000002"/>
  </r>
  <r>
    <x v="9"/>
    <x v="3"/>
    <x v="9"/>
    <x v="6"/>
    <x v="15"/>
    <x v="1"/>
    <n v="0.2"/>
  </r>
  <r>
    <x v="9"/>
    <x v="3"/>
    <x v="9"/>
    <x v="6"/>
    <x v="16"/>
    <x v="1"/>
    <n v="0.439"/>
  </r>
  <r>
    <x v="9"/>
    <x v="3"/>
    <x v="9"/>
    <x v="7"/>
    <x v="15"/>
    <x v="1"/>
    <n v="18.007000000000001"/>
  </r>
  <r>
    <x v="9"/>
    <x v="3"/>
    <x v="9"/>
    <x v="7"/>
    <x v="16"/>
    <x v="1"/>
    <n v="1.08"/>
  </r>
  <r>
    <x v="9"/>
    <x v="3"/>
    <x v="9"/>
    <x v="8"/>
    <x v="15"/>
    <x v="1"/>
    <n v="6.1099999999999994"/>
  </r>
  <r>
    <x v="9"/>
    <x v="3"/>
    <x v="9"/>
    <x v="8"/>
    <x v="16"/>
    <x v="1"/>
    <n v="173.85629999999998"/>
  </r>
  <r>
    <x v="9"/>
    <x v="3"/>
    <x v="9"/>
    <x v="9"/>
    <x v="16"/>
    <x v="1"/>
    <n v="1.4419999999999999"/>
  </r>
  <r>
    <x v="9"/>
    <x v="3"/>
    <x v="10"/>
    <x v="0"/>
    <x v="16"/>
    <x v="1"/>
    <n v="0.3"/>
  </r>
  <r>
    <x v="9"/>
    <x v="3"/>
    <x v="10"/>
    <x v="1"/>
    <x v="15"/>
    <x v="1"/>
    <n v="41.579999999999991"/>
  </r>
  <r>
    <x v="9"/>
    <x v="3"/>
    <x v="10"/>
    <x v="1"/>
    <x v="16"/>
    <x v="1"/>
    <n v="855.29178000000002"/>
  </r>
  <r>
    <x v="9"/>
    <x v="3"/>
    <x v="10"/>
    <x v="2"/>
    <x v="15"/>
    <x v="1"/>
    <n v="13.437900000000003"/>
  </r>
  <r>
    <x v="9"/>
    <x v="3"/>
    <x v="10"/>
    <x v="2"/>
    <x v="16"/>
    <x v="1"/>
    <n v="41.505000000000003"/>
  </r>
  <r>
    <x v="9"/>
    <x v="3"/>
    <x v="10"/>
    <x v="3"/>
    <x v="15"/>
    <x v="1"/>
    <n v="40.482500000000002"/>
  </r>
  <r>
    <x v="9"/>
    <x v="3"/>
    <x v="10"/>
    <x v="3"/>
    <x v="16"/>
    <x v="1"/>
    <n v="261.34825599999999"/>
  </r>
  <r>
    <x v="9"/>
    <x v="3"/>
    <x v="10"/>
    <x v="4"/>
    <x v="15"/>
    <x v="1"/>
    <n v="3.3999999999999995"/>
  </r>
  <r>
    <x v="9"/>
    <x v="3"/>
    <x v="10"/>
    <x v="5"/>
    <x v="15"/>
    <x v="1"/>
    <n v="5.5229999999999997"/>
  </r>
  <r>
    <x v="9"/>
    <x v="3"/>
    <x v="10"/>
    <x v="5"/>
    <x v="16"/>
    <x v="1"/>
    <n v="0.68500000000000005"/>
  </r>
  <r>
    <x v="9"/>
    <x v="3"/>
    <x v="10"/>
    <x v="6"/>
    <x v="15"/>
    <x v="1"/>
    <n v="0.12"/>
  </r>
  <r>
    <x v="9"/>
    <x v="3"/>
    <x v="10"/>
    <x v="6"/>
    <x v="16"/>
    <x v="1"/>
    <n v="5.8000000000000003E-2"/>
  </r>
  <r>
    <x v="9"/>
    <x v="3"/>
    <x v="10"/>
    <x v="7"/>
    <x v="15"/>
    <x v="1"/>
    <n v="20.126999999999999"/>
  </r>
  <r>
    <x v="9"/>
    <x v="3"/>
    <x v="10"/>
    <x v="7"/>
    <x v="16"/>
    <x v="1"/>
    <n v="0.47599999999999998"/>
  </r>
  <r>
    <x v="9"/>
    <x v="3"/>
    <x v="10"/>
    <x v="8"/>
    <x v="15"/>
    <x v="1"/>
    <n v="1.4000000000000001"/>
  </r>
  <r>
    <x v="9"/>
    <x v="3"/>
    <x v="10"/>
    <x v="8"/>
    <x v="16"/>
    <x v="1"/>
    <n v="19.696999999999999"/>
  </r>
  <r>
    <x v="9"/>
    <x v="3"/>
    <x v="10"/>
    <x v="9"/>
    <x v="16"/>
    <x v="1"/>
    <n v="1.9430000000000001"/>
  </r>
  <r>
    <x v="9"/>
    <x v="3"/>
    <x v="11"/>
    <x v="0"/>
    <x v="16"/>
    <x v="1"/>
    <n v="55.94"/>
  </r>
  <r>
    <x v="9"/>
    <x v="3"/>
    <x v="11"/>
    <x v="1"/>
    <x v="15"/>
    <x v="1"/>
    <n v="52.849999999999994"/>
  </r>
  <r>
    <x v="9"/>
    <x v="3"/>
    <x v="11"/>
    <x v="1"/>
    <x v="16"/>
    <x v="1"/>
    <n v="37.740500000000004"/>
  </r>
  <r>
    <x v="9"/>
    <x v="3"/>
    <x v="11"/>
    <x v="2"/>
    <x v="15"/>
    <x v="1"/>
    <n v="83.899799999999999"/>
  </r>
  <r>
    <x v="9"/>
    <x v="3"/>
    <x v="11"/>
    <x v="2"/>
    <x v="17"/>
    <x v="1"/>
    <n v="0.105"/>
  </r>
  <r>
    <x v="9"/>
    <x v="3"/>
    <x v="11"/>
    <x v="2"/>
    <x v="16"/>
    <x v="1"/>
    <n v="12.790000000000001"/>
  </r>
  <r>
    <x v="9"/>
    <x v="3"/>
    <x v="11"/>
    <x v="3"/>
    <x v="15"/>
    <x v="1"/>
    <n v="16.03"/>
  </r>
  <r>
    <x v="9"/>
    <x v="3"/>
    <x v="11"/>
    <x v="3"/>
    <x v="16"/>
    <x v="1"/>
    <n v="92.521391999999992"/>
  </r>
  <r>
    <x v="9"/>
    <x v="3"/>
    <x v="11"/>
    <x v="4"/>
    <x v="15"/>
    <x v="1"/>
    <n v="20.073999999999998"/>
  </r>
  <r>
    <x v="9"/>
    <x v="3"/>
    <x v="11"/>
    <x v="4"/>
    <x v="16"/>
    <x v="1"/>
    <n v="16.118769883351007"/>
  </r>
  <r>
    <x v="9"/>
    <x v="3"/>
    <x v="11"/>
    <x v="5"/>
    <x v="15"/>
    <x v="1"/>
    <n v="2.0129999999999999"/>
  </r>
  <r>
    <x v="9"/>
    <x v="3"/>
    <x v="11"/>
    <x v="5"/>
    <x v="16"/>
    <x v="1"/>
    <n v="0.67700000000000005"/>
  </r>
  <r>
    <x v="9"/>
    <x v="3"/>
    <x v="11"/>
    <x v="6"/>
    <x v="15"/>
    <x v="1"/>
    <n v="12.583"/>
  </r>
  <r>
    <x v="9"/>
    <x v="3"/>
    <x v="11"/>
    <x v="6"/>
    <x v="16"/>
    <x v="1"/>
    <n v="0.125"/>
  </r>
  <r>
    <x v="9"/>
    <x v="3"/>
    <x v="11"/>
    <x v="7"/>
    <x v="15"/>
    <x v="1"/>
    <n v="32.512"/>
  </r>
  <r>
    <x v="9"/>
    <x v="3"/>
    <x v="11"/>
    <x v="7"/>
    <x v="16"/>
    <x v="1"/>
    <n v="2.895"/>
  </r>
  <r>
    <x v="9"/>
    <x v="3"/>
    <x v="11"/>
    <x v="8"/>
    <x v="16"/>
    <x v="1"/>
    <n v="70.325000000000003"/>
  </r>
  <r>
    <x v="9"/>
    <x v="3"/>
    <x v="11"/>
    <x v="9"/>
    <x v="16"/>
    <x v="1"/>
    <n v="8.793000000000001"/>
  </r>
  <r>
    <x v="0"/>
    <x v="3"/>
    <x v="0"/>
    <x v="10"/>
    <x v="0"/>
    <x v="1"/>
    <n v="648.81920000000002"/>
  </r>
  <r>
    <x v="0"/>
    <x v="3"/>
    <x v="0"/>
    <x v="10"/>
    <x v="15"/>
    <x v="1"/>
    <n v="172.911"/>
  </r>
  <r>
    <x v="0"/>
    <x v="3"/>
    <x v="0"/>
    <x v="10"/>
    <x v="16"/>
    <x v="1"/>
    <n v="1022.3855"/>
  </r>
  <r>
    <x v="0"/>
    <x v="3"/>
    <x v="0"/>
    <x v="10"/>
    <x v="1"/>
    <x v="1"/>
    <n v="123.5975"/>
  </r>
  <r>
    <x v="0"/>
    <x v="3"/>
    <x v="0"/>
    <x v="10"/>
    <x v="2"/>
    <x v="1"/>
    <n v="33.033000000000001"/>
  </r>
  <r>
    <x v="0"/>
    <x v="3"/>
    <x v="0"/>
    <x v="10"/>
    <x v="3"/>
    <x v="1"/>
    <n v="288.58800000000002"/>
  </r>
  <r>
    <x v="0"/>
    <x v="3"/>
    <x v="0"/>
    <x v="10"/>
    <x v="5"/>
    <x v="1"/>
    <n v="2679.3859441999994"/>
  </r>
  <r>
    <x v="0"/>
    <x v="3"/>
    <x v="0"/>
    <x v="10"/>
    <x v="18"/>
    <x v="1"/>
    <n v="840.63450999999998"/>
  </r>
  <r>
    <x v="0"/>
    <x v="3"/>
    <x v="1"/>
    <x v="10"/>
    <x v="0"/>
    <x v="1"/>
    <n v="360.89100000000002"/>
  </r>
  <r>
    <x v="0"/>
    <x v="3"/>
    <x v="1"/>
    <x v="10"/>
    <x v="1"/>
    <x v="1"/>
    <n v="533.29579999999999"/>
  </r>
  <r>
    <x v="0"/>
    <x v="3"/>
    <x v="1"/>
    <x v="10"/>
    <x v="2"/>
    <x v="1"/>
    <n v="4371.0236000000004"/>
  </r>
  <r>
    <x v="0"/>
    <x v="3"/>
    <x v="1"/>
    <x v="10"/>
    <x v="3"/>
    <x v="1"/>
    <n v="17690.9794"/>
  </r>
  <r>
    <x v="0"/>
    <x v="3"/>
    <x v="1"/>
    <x v="10"/>
    <x v="5"/>
    <x v="1"/>
    <n v="393.21634404999992"/>
  </r>
  <r>
    <x v="0"/>
    <x v="3"/>
    <x v="1"/>
    <x v="10"/>
    <x v="18"/>
    <x v="1"/>
    <n v="7401.7024250000004"/>
  </r>
  <r>
    <x v="0"/>
    <x v="3"/>
    <x v="2"/>
    <x v="10"/>
    <x v="0"/>
    <x v="1"/>
    <n v="489.38172000000003"/>
  </r>
  <r>
    <x v="0"/>
    <x v="3"/>
    <x v="2"/>
    <x v="10"/>
    <x v="15"/>
    <x v="1"/>
    <n v="240.58500000000001"/>
  </r>
  <r>
    <x v="0"/>
    <x v="3"/>
    <x v="2"/>
    <x v="10"/>
    <x v="16"/>
    <x v="1"/>
    <n v="2255.9340000000002"/>
  </r>
  <r>
    <x v="0"/>
    <x v="3"/>
    <x v="2"/>
    <x v="10"/>
    <x v="1"/>
    <x v="1"/>
    <n v="2180.2982199999997"/>
  </r>
  <r>
    <x v="0"/>
    <x v="3"/>
    <x v="2"/>
    <x v="10"/>
    <x v="2"/>
    <x v="1"/>
    <n v="6900.3563999999997"/>
  </r>
  <r>
    <x v="0"/>
    <x v="3"/>
    <x v="2"/>
    <x v="10"/>
    <x v="3"/>
    <x v="1"/>
    <n v="5470.7645000000002"/>
  </r>
  <r>
    <x v="0"/>
    <x v="3"/>
    <x v="2"/>
    <x v="10"/>
    <x v="5"/>
    <x v="1"/>
    <n v="32.113551999999999"/>
  </r>
  <r>
    <x v="0"/>
    <x v="3"/>
    <x v="2"/>
    <x v="10"/>
    <x v="18"/>
    <x v="1"/>
    <n v="4365.3318200000003"/>
  </r>
  <r>
    <x v="0"/>
    <x v="3"/>
    <x v="3"/>
    <x v="10"/>
    <x v="0"/>
    <x v="1"/>
    <n v="378.28680000000003"/>
  </r>
  <r>
    <x v="0"/>
    <x v="3"/>
    <x v="3"/>
    <x v="10"/>
    <x v="15"/>
    <x v="1"/>
    <n v="19.381"/>
  </r>
  <r>
    <x v="0"/>
    <x v="3"/>
    <x v="3"/>
    <x v="10"/>
    <x v="16"/>
    <x v="1"/>
    <n v="797.18100000000004"/>
  </r>
  <r>
    <x v="0"/>
    <x v="3"/>
    <x v="3"/>
    <x v="10"/>
    <x v="1"/>
    <x v="1"/>
    <n v="753.50184999999988"/>
  </r>
  <r>
    <x v="0"/>
    <x v="3"/>
    <x v="3"/>
    <x v="10"/>
    <x v="2"/>
    <x v="1"/>
    <n v="954.95870000000002"/>
  </r>
  <r>
    <x v="0"/>
    <x v="3"/>
    <x v="3"/>
    <x v="10"/>
    <x v="3"/>
    <x v="1"/>
    <n v="214.90329999999997"/>
  </r>
  <r>
    <x v="0"/>
    <x v="3"/>
    <x v="3"/>
    <x v="10"/>
    <x v="5"/>
    <x v="1"/>
    <n v="25.511500000000002"/>
  </r>
  <r>
    <x v="0"/>
    <x v="3"/>
    <x v="3"/>
    <x v="10"/>
    <x v="18"/>
    <x v="1"/>
    <n v="6875.3811000000005"/>
  </r>
  <r>
    <x v="0"/>
    <x v="3"/>
    <x v="4"/>
    <x v="10"/>
    <x v="0"/>
    <x v="1"/>
    <n v="491.45961999999997"/>
  </r>
  <r>
    <x v="0"/>
    <x v="3"/>
    <x v="4"/>
    <x v="10"/>
    <x v="15"/>
    <x v="1"/>
    <n v="0.54"/>
  </r>
  <r>
    <x v="0"/>
    <x v="3"/>
    <x v="4"/>
    <x v="10"/>
    <x v="16"/>
    <x v="1"/>
    <n v="245.12299999999999"/>
  </r>
  <r>
    <x v="0"/>
    <x v="3"/>
    <x v="4"/>
    <x v="10"/>
    <x v="1"/>
    <x v="1"/>
    <n v="358.5795"/>
  </r>
  <r>
    <x v="0"/>
    <x v="3"/>
    <x v="4"/>
    <x v="10"/>
    <x v="2"/>
    <x v="1"/>
    <n v="199.05799999999999"/>
  </r>
  <r>
    <x v="0"/>
    <x v="3"/>
    <x v="4"/>
    <x v="10"/>
    <x v="18"/>
    <x v="1"/>
    <n v="2706.5344499999997"/>
  </r>
  <r>
    <x v="0"/>
    <x v="3"/>
    <x v="5"/>
    <x v="10"/>
    <x v="0"/>
    <x v="1"/>
    <n v="527.79399999999998"/>
  </r>
  <r>
    <x v="0"/>
    <x v="3"/>
    <x v="5"/>
    <x v="10"/>
    <x v="15"/>
    <x v="1"/>
    <n v="55.36"/>
  </r>
  <r>
    <x v="0"/>
    <x v="3"/>
    <x v="5"/>
    <x v="10"/>
    <x v="16"/>
    <x v="1"/>
    <n v="343.14049999999997"/>
  </r>
  <r>
    <x v="0"/>
    <x v="3"/>
    <x v="5"/>
    <x v="10"/>
    <x v="1"/>
    <x v="1"/>
    <n v="149.04050000000001"/>
  </r>
  <r>
    <x v="0"/>
    <x v="3"/>
    <x v="5"/>
    <x v="10"/>
    <x v="2"/>
    <x v="1"/>
    <n v="818.34720000000004"/>
  </r>
  <r>
    <x v="0"/>
    <x v="3"/>
    <x v="5"/>
    <x v="10"/>
    <x v="3"/>
    <x v="1"/>
    <n v="907.50930000000005"/>
  </r>
  <r>
    <x v="0"/>
    <x v="3"/>
    <x v="5"/>
    <x v="10"/>
    <x v="18"/>
    <x v="1"/>
    <n v="1682.0239999999999"/>
  </r>
  <r>
    <x v="0"/>
    <x v="3"/>
    <x v="6"/>
    <x v="10"/>
    <x v="0"/>
    <x v="1"/>
    <n v="1063.2155030000004"/>
  </r>
  <r>
    <x v="0"/>
    <x v="3"/>
    <x v="6"/>
    <x v="10"/>
    <x v="16"/>
    <x v="1"/>
    <n v="16.296600000000002"/>
  </r>
  <r>
    <x v="0"/>
    <x v="3"/>
    <x v="6"/>
    <x v="10"/>
    <x v="1"/>
    <x v="1"/>
    <n v="194.38104000000001"/>
  </r>
  <r>
    <x v="0"/>
    <x v="3"/>
    <x v="6"/>
    <x v="10"/>
    <x v="2"/>
    <x v="1"/>
    <n v="1355.8200999999999"/>
  </r>
  <r>
    <x v="0"/>
    <x v="3"/>
    <x v="6"/>
    <x v="10"/>
    <x v="3"/>
    <x v="1"/>
    <n v="5238.5393000000004"/>
  </r>
  <r>
    <x v="0"/>
    <x v="3"/>
    <x v="6"/>
    <x v="10"/>
    <x v="18"/>
    <x v="1"/>
    <n v="419.62940000000003"/>
  </r>
  <r>
    <x v="0"/>
    <x v="3"/>
    <x v="7"/>
    <x v="10"/>
    <x v="0"/>
    <x v="1"/>
    <n v="4400.08554"/>
  </r>
  <r>
    <x v="0"/>
    <x v="3"/>
    <x v="7"/>
    <x v="10"/>
    <x v="16"/>
    <x v="1"/>
    <n v="112.7465"/>
  </r>
  <r>
    <x v="0"/>
    <x v="3"/>
    <x v="7"/>
    <x v="10"/>
    <x v="1"/>
    <x v="1"/>
    <n v="282.31550000000004"/>
  </r>
  <r>
    <x v="0"/>
    <x v="3"/>
    <x v="7"/>
    <x v="10"/>
    <x v="2"/>
    <x v="1"/>
    <n v="166.62009999999998"/>
  </r>
  <r>
    <x v="0"/>
    <x v="3"/>
    <x v="7"/>
    <x v="10"/>
    <x v="3"/>
    <x v="1"/>
    <n v="1274.9287999999999"/>
  </r>
  <r>
    <x v="0"/>
    <x v="3"/>
    <x v="7"/>
    <x v="10"/>
    <x v="18"/>
    <x v="1"/>
    <n v="336.62650000000008"/>
  </r>
  <r>
    <x v="0"/>
    <x v="3"/>
    <x v="8"/>
    <x v="10"/>
    <x v="0"/>
    <x v="1"/>
    <n v="3593.1065999999992"/>
  </r>
  <r>
    <x v="0"/>
    <x v="3"/>
    <x v="8"/>
    <x v="10"/>
    <x v="15"/>
    <x v="1"/>
    <n v="49.907000000000004"/>
  </r>
  <r>
    <x v="0"/>
    <x v="3"/>
    <x v="8"/>
    <x v="10"/>
    <x v="16"/>
    <x v="1"/>
    <n v="59.381999999999998"/>
  </r>
  <r>
    <x v="0"/>
    <x v="3"/>
    <x v="8"/>
    <x v="10"/>
    <x v="1"/>
    <x v="1"/>
    <n v="494.35579999999999"/>
  </r>
  <r>
    <x v="0"/>
    <x v="3"/>
    <x v="8"/>
    <x v="10"/>
    <x v="2"/>
    <x v="1"/>
    <n v="109.3537"/>
  </r>
  <r>
    <x v="0"/>
    <x v="3"/>
    <x v="8"/>
    <x v="10"/>
    <x v="3"/>
    <x v="1"/>
    <n v="2970.0523000000003"/>
  </r>
  <r>
    <x v="0"/>
    <x v="3"/>
    <x v="8"/>
    <x v="10"/>
    <x v="5"/>
    <x v="1"/>
    <n v="253.31009749999998"/>
  </r>
  <r>
    <x v="0"/>
    <x v="3"/>
    <x v="8"/>
    <x v="10"/>
    <x v="18"/>
    <x v="1"/>
    <n v="107.83920000000001"/>
  </r>
  <r>
    <x v="0"/>
    <x v="3"/>
    <x v="9"/>
    <x v="10"/>
    <x v="0"/>
    <x v="1"/>
    <n v="9122.4380920000003"/>
  </r>
  <r>
    <x v="0"/>
    <x v="3"/>
    <x v="9"/>
    <x v="10"/>
    <x v="15"/>
    <x v="1"/>
    <n v="23.943000000000001"/>
  </r>
  <r>
    <x v="0"/>
    <x v="3"/>
    <x v="9"/>
    <x v="10"/>
    <x v="1"/>
    <x v="1"/>
    <n v="198.63050000000001"/>
  </r>
  <r>
    <x v="0"/>
    <x v="3"/>
    <x v="9"/>
    <x v="10"/>
    <x v="2"/>
    <x v="1"/>
    <n v="34.439899999999994"/>
  </r>
  <r>
    <x v="0"/>
    <x v="3"/>
    <x v="9"/>
    <x v="10"/>
    <x v="3"/>
    <x v="1"/>
    <n v="101.68449999999999"/>
  </r>
  <r>
    <x v="0"/>
    <x v="3"/>
    <x v="9"/>
    <x v="10"/>
    <x v="5"/>
    <x v="1"/>
    <n v="1123.9034695"/>
  </r>
  <r>
    <x v="0"/>
    <x v="3"/>
    <x v="9"/>
    <x v="10"/>
    <x v="18"/>
    <x v="1"/>
    <n v="52.017200000000003"/>
  </r>
  <r>
    <x v="0"/>
    <x v="3"/>
    <x v="10"/>
    <x v="10"/>
    <x v="0"/>
    <x v="1"/>
    <n v="7200.1434879999997"/>
  </r>
  <r>
    <x v="0"/>
    <x v="3"/>
    <x v="10"/>
    <x v="10"/>
    <x v="15"/>
    <x v="1"/>
    <n v="388.40700000000004"/>
  </r>
  <r>
    <x v="0"/>
    <x v="3"/>
    <x v="10"/>
    <x v="10"/>
    <x v="16"/>
    <x v="1"/>
    <n v="1552.2659999999998"/>
  </r>
  <r>
    <x v="0"/>
    <x v="3"/>
    <x v="10"/>
    <x v="10"/>
    <x v="1"/>
    <x v="1"/>
    <n v="228.03550000000001"/>
  </r>
  <r>
    <x v="0"/>
    <x v="3"/>
    <x v="10"/>
    <x v="10"/>
    <x v="2"/>
    <x v="1"/>
    <n v="42.010599999999997"/>
  </r>
  <r>
    <x v="0"/>
    <x v="3"/>
    <x v="10"/>
    <x v="10"/>
    <x v="3"/>
    <x v="1"/>
    <n v="469.89269999999993"/>
  </r>
  <r>
    <x v="0"/>
    <x v="3"/>
    <x v="10"/>
    <x v="10"/>
    <x v="5"/>
    <x v="1"/>
    <n v="582.77670990000001"/>
  </r>
  <r>
    <x v="0"/>
    <x v="3"/>
    <x v="10"/>
    <x v="10"/>
    <x v="18"/>
    <x v="1"/>
    <n v="77.149299999999997"/>
  </r>
  <r>
    <x v="0"/>
    <x v="3"/>
    <x v="11"/>
    <x v="10"/>
    <x v="0"/>
    <x v="1"/>
    <n v="5086.6563600000009"/>
  </r>
  <r>
    <x v="0"/>
    <x v="3"/>
    <x v="11"/>
    <x v="10"/>
    <x v="15"/>
    <x v="1"/>
    <n v="286.83300000000003"/>
  </r>
  <r>
    <x v="0"/>
    <x v="3"/>
    <x v="11"/>
    <x v="10"/>
    <x v="16"/>
    <x v="1"/>
    <n v="830.79"/>
  </r>
  <r>
    <x v="0"/>
    <x v="3"/>
    <x v="11"/>
    <x v="10"/>
    <x v="1"/>
    <x v="1"/>
    <n v="2506.7250000000004"/>
  </r>
  <r>
    <x v="0"/>
    <x v="3"/>
    <x v="11"/>
    <x v="10"/>
    <x v="2"/>
    <x v="1"/>
    <n v="59.31"/>
  </r>
  <r>
    <x v="0"/>
    <x v="3"/>
    <x v="11"/>
    <x v="10"/>
    <x v="3"/>
    <x v="1"/>
    <n v="1052.8226"/>
  </r>
  <r>
    <x v="0"/>
    <x v="3"/>
    <x v="11"/>
    <x v="10"/>
    <x v="5"/>
    <x v="1"/>
    <n v="2426.3121310499996"/>
  </r>
  <r>
    <x v="0"/>
    <x v="3"/>
    <x v="11"/>
    <x v="10"/>
    <x v="18"/>
    <x v="1"/>
    <n v="85.168599999999998"/>
  </r>
  <r>
    <x v="1"/>
    <x v="3"/>
    <x v="0"/>
    <x v="10"/>
    <x v="1"/>
    <x v="1"/>
    <n v="31.433799999999998"/>
  </r>
  <r>
    <x v="1"/>
    <x v="3"/>
    <x v="0"/>
    <x v="10"/>
    <x v="2"/>
    <x v="1"/>
    <n v="2.2740999999999998"/>
  </r>
  <r>
    <x v="1"/>
    <x v="3"/>
    <x v="0"/>
    <x v="10"/>
    <x v="3"/>
    <x v="1"/>
    <n v="53.665899999999993"/>
  </r>
  <r>
    <x v="1"/>
    <x v="3"/>
    <x v="0"/>
    <x v="10"/>
    <x v="5"/>
    <x v="1"/>
    <n v="1545.87063975"/>
  </r>
  <r>
    <x v="1"/>
    <x v="3"/>
    <x v="0"/>
    <x v="10"/>
    <x v="18"/>
    <x v="1"/>
    <n v="629.64370000000008"/>
  </r>
  <r>
    <x v="1"/>
    <x v="3"/>
    <x v="1"/>
    <x v="10"/>
    <x v="1"/>
    <x v="1"/>
    <n v="45.017799999999994"/>
  </r>
  <r>
    <x v="1"/>
    <x v="3"/>
    <x v="1"/>
    <x v="10"/>
    <x v="2"/>
    <x v="1"/>
    <n v="10.757999999999999"/>
  </r>
  <r>
    <x v="1"/>
    <x v="3"/>
    <x v="1"/>
    <x v="10"/>
    <x v="5"/>
    <x v="1"/>
    <n v="285.19231690999999"/>
  </r>
  <r>
    <x v="1"/>
    <x v="3"/>
    <x v="1"/>
    <x v="10"/>
    <x v="18"/>
    <x v="1"/>
    <n v="195.4931"/>
  </r>
  <r>
    <x v="1"/>
    <x v="3"/>
    <x v="2"/>
    <x v="10"/>
    <x v="1"/>
    <x v="1"/>
    <n v="76.297699999999992"/>
  </r>
  <r>
    <x v="1"/>
    <x v="3"/>
    <x v="2"/>
    <x v="10"/>
    <x v="2"/>
    <x v="1"/>
    <n v="656.71980000000019"/>
  </r>
  <r>
    <x v="1"/>
    <x v="3"/>
    <x v="2"/>
    <x v="10"/>
    <x v="3"/>
    <x v="1"/>
    <n v="250.24580000000003"/>
  </r>
  <r>
    <x v="1"/>
    <x v="3"/>
    <x v="2"/>
    <x v="10"/>
    <x v="18"/>
    <x v="1"/>
    <n v="29.628800000000002"/>
  </r>
  <r>
    <x v="1"/>
    <x v="3"/>
    <x v="3"/>
    <x v="10"/>
    <x v="1"/>
    <x v="1"/>
    <n v="899.2885"/>
  </r>
  <r>
    <x v="1"/>
    <x v="3"/>
    <x v="3"/>
    <x v="10"/>
    <x v="2"/>
    <x v="1"/>
    <n v="332.73649999999998"/>
  </r>
  <r>
    <x v="1"/>
    <x v="3"/>
    <x v="3"/>
    <x v="10"/>
    <x v="3"/>
    <x v="1"/>
    <n v="209.53560000000002"/>
  </r>
  <r>
    <x v="1"/>
    <x v="3"/>
    <x v="3"/>
    <x v="10"/>
    <x v="18"/>
    <x v="1"/>
    <n v="202.58589499999997"/>
  </r>
  <r>
    <x v="1"/>
    <x v="3"/>
    <x v="4"/>
    <x v="10"/>
    <x v="1"/>
    <x v="1"/>
    <n v="73.160299999999992"/>
  </r>
  <r>
    <x v="1"/>
    <x v="3"/>
    <x v="4"/>
    <x v="10"/>
    <x v="3"/>
    <x v="1"/>
    <n v="195.76299999999998"/>
  </r>
  <r>
    <x v="1"/>
    <x v="3"/>
    <x v="4"/>
    <x v="10"/>
    <x v="5"/>
    <x v="1"/>
    <n v="8.5000000000000006E-2"/>
  </r>
  <r>
    <x v="1"/>
    <x v="3"/>
    <x v="4"/>
    <x v="10"/>
    <x v="18"/>
    <x v="1"/>
    <n v="87.918079999999975"/>
  </r>
  <r>
    <x v="1"/>
    <x v="3"/>
    <x v="5"/>
    <x v="10"/>
    <x v="1"/>
    <x v="1"/>
    <n v="105.29549999999999"/>
  </r>
  <r>
    <x v="1"/>
    <x v="3"/>
    <x v="5"/>
    <x v="10"/>
    <x v="2"/>
    <x v="1"/>
    <n v="355.07350000000002"/>
  </r>
  <r>
    <x v="1"/>
    <x v="3"/>
    <x v="5"/>
    <x v="10"/>
    <x v="3"/>
    <x v="1"/>
    <n v="147.98849999999999"/>
  </r>
  <r>
    <x v="1"/>
    <x v="3"/>
    <x v="6"/>
    <x v="10"/>
    <x v="16"/>
    <x v="1"/>
    <n v="47.153500000000001"/>
  </r>
  <r>
    <x v="1"/>
    <x v="3"/>
    <x v="6"/>
    <x v="10"/>
    <x v="1"/>
    <x v="1"/>
    <n v="32.738100000000003"/>
  </r>
  <r>
    <x v="1"/>
    <x v="3"/>
    <x v="6"/>
    <x v="10"/>
    <x v="2"/>
    <x v="1"/>
    <n v="112.7109"/>
  </r>
  <r>
    <x v="1"/>
    <x v="3"/>
    <x v="6"/>
    <x v="10"/>
    <x v="3"/>
    <x v="1"/>
    <n v="708.62670000000014"/>
  </r>
  <r>
    <x v="1"/>
    <x v="3"/>
    <x v="7"/>
    <x v="10"/>
    <x v="1"/>
    <x v="1"/>
    <n v="191.81649999999999"/>
  </r>
  <r>
    <x v="1"/>
    <x v="3"/>
    <x v="7"/>
    <x v="10"/>
    <x v="3"/>
    <x v="1"/>
    <n v="1452.5493000000001"/>
  </r>
  <r>
    <x v="1"/>
    <x v="3"/>
    <x v="8"/>
    <x v="10"/>
    <x v="1"/>
    <x v="1"/>
    <n v="1410.1705000000002"/>
  </r>
  <r>
    <x v="1"/>
    <x v="3"/>
    <x v="8"/>
    <x v="10"/>
    <x v="2"/>
    <x v="1"/>
    <n v="17.231000000000002"/>
  </r>
  <r>
    <x v="1"/>
    <x v="3"/>
    <x v="8"/>
    <x v="10"/>
    <x v="3"/>
    <x v="1"/>
    <n v="2568.8937199999996"/>
  </r>
  <r>
    <x v="1"/>
    <x v="3"/>
    <x v="8"/>
    <x v="10"/>
    <x v="5"/>
    <x v="1"/>
    <n v="11.4124"/>
  </r>
  <r>
    <x v="1"/>
    <x v="3"/>
    <x v="9"/>
    <x v="10"/>
    <x v="1"/>
    <x v="1"/>
    <n v="317.9076"/>
  </r>
  <r>
    <x v="1"/>
    <x v="3"/>
    <x v="9"/>
    <x v="10"/>
    <x v="5"/>
    <x v="1"/>
    <n v="9.44747205"/>
  </r>
  <r>
    <x v="1"/>
    <x v="3"/>
    <x v="10"/>
    <x v="10"/>
    <x v="1"/>
    <x v="1"/>
    <n v="618.68115399999999"/>
  </r>
  <r>
    <x v="1"/>
    <x v="3"/>
    <x v="10"/>
    <x v="10"/>
    <x v="3"/>
    <x v="1"/>
    <n v="2383.7325999999994"/>
  </r>
  <r>
    <x v="1"/>
    <x v="3"/>
    <x v="10"/>
    <x v="10"/>
    <x v="5"/>
    <x v="1"/>
    <n v="455.56897640000011"/>
  </r>
  <r>
    <x v="1"/>
    <x v="3"/>
    <x v="11"/>
    <x v="10"/>
    <x v="1"/>
    <x v="1"/>
    <n v="3759.06"/>
  </r>
  <r>
    <x v="1"/>
    <x v="3"/>
    <x v="11"/>
    <x v="10"/>
    <x v="2"/>
    <x v="1"/>
    <n v="188.86660000000001"/>
  </r>
  <r>
    <x v="1"/>
    <x v="3"/>
    <x v="11"/>
    <x v="10"/>
    <x v="3"/>
    <x v="1"/>
    <n v="1646.5396000000001"/>
  </r>
  <r>
    <x v="1"/>
    <x v="3"/>
    <x v="11"/>
    <x v="10"/>
    <x v="5"/>
    <x v="1"/>
    <n v="1050.6305873399999"/>
  </r>
  <r>
    <x v="10"/>
    <x v="3"/>
    <x v="0"/>
    <x v="10"/>
    <x v="16"/>
    <x v="1"/>
    <n v="450.31200000000001"/>
  </r>
  <r>
    <x v="10"/>
    <x v="3"/>
    <x v="0"/>
    <x v="10"/>
    <x v="1"/>
    <x v="1"/>
    <n v="142.04689999999999"/>
  </r>
  <r>
    <x v="10"/>
    <x v="3"/>
    <x v="0"/>
    <x v="10"/>
    <x v="2"/>
    <x v="1"/>
    <n v="494.83530000000002"/>
  </r>
  <r>
    <x v="10"/>
    <x v="3"/>
    <x v="0"/>
    <x v="10"/>
    <x v="3"/>
    <x v="1"/>
    <n v="3678.1399000000001"/>
  </r>
  <r>
    <x v="10"/>
    <x v="3"/>
    <x v="0"/>
    <x v="10"/>
    <x v="5"/>
    <x v="1"/>
    <n v="165.11804240000001"/>
  </r>
  <r>
    <x v="10"/>
    <x v="3"/>
    <x v="0"/>
    <x v="10"/>
    <x v="18"/>
    <x v="1"/>
    <n v="192.09129999999996"/>
  </r>
  <r>
    <x v="10"/>
    <x v="3"/>
    <x v="1"/>
    <x v="10"/>
    <x v="1"/>
    <x v="1"/>
    <n v="224.23260000000002"/>
  </r>
  <r>
    <x v="10"/>
    <x v="3"/>
    <x v="1"/>
    <x v="10"/>
    <x v="2"/>
    <x v="1"/>
    <n v="5669.7710041144182"/>
  </r>
  <r>
    <x v="10"/>
    <x v="3"/>
    <x v="1"/>
    <x v="10"/>
    <x v="3"/>
    <x v="1"/>
    <n v="30184.80459588558"/>
  </r>
  <r>
    <x v="10"/>
    <x v="3"/>
    <x v="1"/>
    <x v="10"/>
    <x v="5"/>
    <x v="1"/>
    <n v="4.5445000000000002"/>
  </r>
  <r>
    <x v="10"/>
    <x v="3"/>
    <x v="1"/>
    <x v="10"/>
    <x v="18"/>
    <x v="1"/>
    <n v="134.64279999999999"/>
  </r>
  <r>
    <x v="10"/>
    <x v="3"/>
    <x v="2"/>
    <x v="10"/>
    <x v="15"/>
    <x v="1"/>
    <n v="0.94199999999999995"/>
  </r>
  <r>
    <x v="10"/>
    <x v="3"/>
    <x v="2"/>
    <x v="10"/>
    <x v="16"/>
    <x v="1"/>
    <n v="1166.489"/>
  </r>
  <r>
    <x v="10"/>
    <x v="3"/>
    <x v="2"/>
    <x v="10"/>
    <x v="1"/>
    <x v="1"/>
    <n v="1529.9685000000004"/>
  </r>
  <r>
    <x v="10"/>
    <x v="3"/>
    <x v="2"/>
    <x v="10"/>
    <x v="2"/>
    <x v="1"/>
    <n v="5600.1612309748161"/>
  </r>
  <r>
    <x v="10"/>
    <x v="3"/>
    <x v="2"/>
    <x v="10"/>
    <x v="3"/>
    <x v="1"/>
    <n v="9860.7061520251846"/>
  </r>
  <r>
    <x v="10"/>
    <x v="3"/>
    <x v="2"/>
    <x v="10"/>
    <x v="18"/>
    <x v="1"/>
    <n v="55.875500000000002"/>
  </r>
  <r>
    <x v="10"/>
    <x v="3"/>
    <x v="3"/>
    <x v="10"/>
    <x v="15"/>
    <x v="1"/>
    <n v="0.57599999999999996"/>
  </r>
  <r>
    <x v="10"/>
    <x v="3"/>
    <x v="3"/>
    <x v="10"/>
    <x v="16"/>
    <x v="1"/>
    <n v="212.39500000000001"/>
  </r>
  <r>
    <x v="10"/>
    <x v="3"/>
    <x v="3"/>
    <x v="10"/>
    <x v="1"/>
    <x v="1"/>
    <n v="93.590699999999998"/>
  </r>
  <r>
    <x v="10"/>
    <x v="3"/>
    <x v="3"/>
    <x v="10"/>
    <x v="2"/>
    <x v="1"/>
    <n v="232.21929999999998"/>
  </r>
  <r>
    <x v="10"/>
    <x v="3"/>
    <x v="3"/>
    <x v="10"/>
    <x v="3"/>
    <x v="1"/>
    <n v="457.38549999999998"/>
  </r>
  <r>
    <x v="10"/>
    <x v="3"/>
    <x v="4"/>
    <x v="10"/>
    <x v="1"/>
    <x v="1"/>
    <n v="389.14089999999999"/>
  </r>
  <r>
    <x v="10"/>
    <x v="3"/>
    <x v="4"/>
    <x v="10"/>
    <x v="2"/>
    <x v="1"/>
    <n v="152.64849999999998"/>
  </r>
  <r>
    <x v="10"/>
    <x v="3"/>
    <x v="4"/>
    <x v="10"/>
    <x v="3"/>
    <x v="1"/>
    <n v="51.197999999999993"/>
  </r>
  <r>
    <x v="10"/>
    <x v="3"/>
    <x v="5"/>
    <x v="10"/>
    <x v="1"/>
    <x v="1"/>
    <n v="23.015499999999999"/>
  </r>
  <r>
    <x v="10"/>
    <x v="3"/>
    <x v="5"/>
    <x v="10"/>
    <x v="2"/>
    <x v="1"/>
    <n v="3048.354224766158"/>
  </r>
  <r>
    <x v="10"/>
    <x v="3"/>
    <x v="5"/>
    <x v="10"/>
    <x v="3"/>
    <x v="1"/>
    <n v="3944.017175233842"/>
  </r>
  <r>
    <x v="10"/>
    <x v="3"/>
    <x v="6"/>
    <x v="10"/>
    <x v="1"/>
    <x v="1"/>
    <n v="53.852100000000007"/>
  </r>
  <r>
    <x v="10"/>
    <x v="3"/>
    <x v="6"/>
    <x v="10"/>
    <x v="2"/>
    <x v="1"/>
    <n v="3094.8060510816513"/>
  </r>
  <r>
    <x v="10"/>
    <x v="3"/>
    <x v="6"/>
    <x v="10"/>
    <x v="3"/>
    <x v="1"/>
    <n v="12888.495448918349"/>
  </r>
  <r>
    <x v="10"/>
    <x v="3"/>
    <x v="6"/>
    <x v="10"/>
    <x v="5"/>
    <x v="1"/>
    <n v="0.127"/>
  </r>
  <r>
    <x v="10"/>
    <x v="3"/>
    <x v="7"/>
    <x v="10"/>
    <x v="1"/>
    <x v="1"/>
    <n v="105.411"/>
  </r>
  <r>
    <x v="10"/>
    <x v="3"/>
    <x v="7"/>
    <x v="10"/>
    <x v="2"/>
    <x v="1"/>
    <n v="116.90150000000001"/>
  </r>
  <r>
    <x v="10"/>
    <x v="3"/>
    <x v="7"/>
    <x v="10"/>
    <x v="3"/>
    <x v="1"/>
    <n v="911.04150000000016"/>
  </r>
  <r>
    <x v="10"/>
    <x v="3"/>
    <x v="8"/>
    <x v="10"/>
    <x v="1"/>
    <x v="1"/>
    <n v="991.22439288757971"/>
  </r>
  <r>
    <x v="10"/>
    <x v="3"/>
    <x v="8"/>
    <x v="10"/>
    <x v="2"/>
    <x v="1"/>
    <n v="6.86"/>
  </r>
  <r>
    <x v="10"/>
    <x v="3"/>
    <x v="8"/>
    <x v="10"/>
    <x v="3"/>
    <x v="1"/>
    <n v="7822.4554699779783"/>
  </r>
  <r>
    <x v="10"/>
    <x v="3"/>
    <x v="8"/>
    <x v="10"/>
    <x v="5"/>
    <x v="1"/>
    <n v="21.465488000000001"/>
  </r>
  <r>
    <x v="10"/>
    <x v="3"/>
    <x v="9"/>
    <x v="10"/>
    <x v="1"/>
    <x v="1"/>
    <n v="654.46190000000001"/>
  </r>
  <r>
    <x v="10"/>
    <x v="3"/>
    <x v="9"/>
    <x v="10"/>
    <x v="3"/>
    <x v="1"/>
    <n v="178.22"/>
  </r>
  <r>
    <x v="10"/>
    <x v="3"/>
    <x v="9"/>
    <x v="10"/>
    <x v="5"/>
    <x v="1"/>
    <n v="181.58668000000003"/>
  </r>
  <r>
    <x v="10"/>
    <x v="3"/>
    <x v="9"/>
    <x v="10"/>
    <x v="18"/>
    <x v="1"/>
    <n v="30.6675"/>
  </r>
  <r>
    <x v="10"/>
    <x v="3"/>
    <x v="10"/>
    <x v="10"/>
    <x v="15"/>
    <x v="1"/>
    <n v="28.97195"/>
  </r>
  <r>
    <x v="10"/>
    <x v="3"/>
    <x v="10"/>
    <x v="10"/>
    <x v="1"/>
    <x v="1"/>
    <n v="1382.1240000000003"/>
  </r>
  <r>
    <x v="10"/>
    <x v="3"/>
    <x v="10"/>
    <x v="10"/>
    <x v="3"/>
    <x v="1"/>
    <n v="1034.2184999999999"/>
  </r>
  <r>
    <x v="10"/>
    <x v="3"/>
    <x v="10"/>
    <x v="10"/>
    <x v="5"/>
    <x v="1"/>
    <n v="6.1878573999999995"/>
  </r>
  <r>
    <x v="10"/>
    <x v="3"/>
    <x v="11"/>
    <x v="10"/>
    <x v="0"/>
    <x v="1"/>
    <n v="166.97050000000002"/>
  </r>
  <r>
    <x v="10"/>
    <x v="3"/>
    <x v="11"/>
    <x v="10"/>
    <x v="15"/>
    <x v="1"/>
    <n v="49.831000000000003"/>
  </r>
  <r>
    <x v="10"/>
    <x v="3"/>
    <x v="11"/>
    <x v="10"/>
    <x v="1"/>
    <x v="1"/>
    <n v="1066.2947867868331"/>
  </r>
  <r>
    <x v="10"/>
    <x v="3"/>
    <x v="11"/>
    <x v="10"/>
    <x v="2"/>
    <x v="1"/>
    <n v="300.78860496106836"/>
  </r>
  <r>
    <x v="10"/>
    <x v="3"/>
    <x v="11"/>
    <x v="10"/>
    <x v="3"/>
    <x v="1"/>
    <n v="6052.5774282520997"/>
  </r>
  <r>
    <x v="10"/>
    <x v="3"/>
    <x v="11"/>
    <x v="10"/>
    <x v="5"/>
    <x v="1"/>
    <n v="79.152500000000003"/>
  </r>
  <r>
    <x v="3"/>
    <x v="3"/>
    <x v="0"/>
    <x v="10"/>
    <x v="1"/>
    <x v="1"/>
    <n v="470.42340000000002"/>
  </r>
  <r>
    <x v="3"/>
    <x v="3"/>
    <x v="0"/>
    <x v="10"/>
    <x v="2"/>
    <x v="1"/>
    <n v="1446.6321499999999"/>
  </r>
  <r>
    <x v="3"/>
    <x v="3"/>
    <x v="0"/>
    <x v="10"/>
    <x v="3"/>
    <x v="1"/>
    <n v="7793.6982000000007"/>
  </r>
  <r>
    <x v="3"/>
    <x v="3"/>
    <x v="0"/>
    <x v="10"/>
    <x v="5"/>
    <x v="1"/>
    <n v="1335.7004388999999"/>
  </r>
  <r>
    <x v="3"/>
    <x v="3"/>
    <x v="0"/>
    <x v="10"/>
    <x v="18"/>
    <x v="1"/>
    <n v="4042.8606749999999"/>
  </r>
  <r>
    <x v="3"/>
    <x v="3"/>
    <x v="1"/>
    <x v="10"/>
    <x v="1"/>
    <x v="1"/>
    <n v="620.37789999999995"/>
  </r>
  <r>
    <x v="3"/>
    <x v="3"/>
    <x v="1"/>
    <x v="10"/>
    <x v="2"/>
    <x v="1"/>
    <n v="3133.4486999999999"/>
  </r>
  <r>
    <x v="3"/>
    <x v="3"/>
    <x v="1"/>
    <x v="10"/>
    <x v="3"/>
    <x v="1"/>
    <n v="13810.536800000002"/>
  </r>
  <r>
    <x v="3"/>
    <x v="3"/>
    <x v="1"/>
    <x v="10"/>
    <x v="5"/>
    <x v="1"/>
    <n v="88.971879549999997"/>
  </r>
  <r>
    <x v="3"/>
    <x v="3"/>
    <x v="1"/>
    <x v="10"/>
    <x v="18"/>
    <x v="1"/>
    <n v="5403.56693"/>
  </r>
  <r>
    <x v="3"/>
    <x v="3"/>
    <x v="2"/>
    <x v="10"/>
    <x v="1"/>
    <x v="1"/>
    <n v="736.88459999999998"/>
  </r>
  <r>
    <x v="3"/>
    <x v="3"/>
    <x v="2"/>
    <x v="10"/>
    <x v="2"/>
    <x v="1"/>
    <n v="3376.4976000000011"/>
  </r>
  <r>
    <x v="3"/>
    <x v="3"/>
    <x v="2"/>
    <x v="10"/>
    <x v="3"/>
    <x v="1"/>
    <n v="6621.4966999999988"/>
  </r>
  <r>
    <x v="3"/>
    <x v="3"/>
    <x v="2"/>
    <x v="10"/>
    <x v="5"/>
    <x v="1"/>
    <n v="8.6066199999999995"/>
  </r>
  <r>
    <x v="3"/>
    <x v="3"/>
    <x v="2"/>
    <x v="10"/>
    <x v="18"/>
    <x v="1"/>
    <n v="2467.7829799999995"/>
  </r>
  <r>
    <x v="3"/>
    <x v="3"/>
    <x v="3"/>
    <x v="10"/>
    <x v="0"/>
    <x v="1"/>
    <n v="7.5"/>
  </r>
  <r>
    <x v="3"/>
    <x v="3"/>
    <x v="3"/>
    <x v="10"/>
    <x v="1"/>
    <x v="1"/>
    <n v="665.25689999999986"/>
  </r>
  <r>
    <x v="3"/>
    <x v="3"/>
    <x v="3"/>
    <x v="10"/>
    <x v="2"/>
    <x v="1"/>
    <n v="859.96559999999977"/>
  </r>
  <r>
    <x v="3"/>
    <x v="3"/>
    <x v="3"/>
    <x v="10"/>
    <x v="3"/>
    <x v="1"/>
    <n v="911.60010000000011"/>
  </r>
  <r>
    <x v="3"/>
    <x v="3"/>
    <x v="3"/>
    <x v="10"/>
    <x v="18"/>
    <x v="1"/>
    <n v="3849.6174000000001"/>
  </r>
  <r>
    <x v="3"/>
    <x v="3"/>
    <x v="4"/>
    <x v="10"/>
    <x v="0"/>
    <x v="1"/>
    <n v="53.840999999999994"/>
  </r>
  <r>
    <x v="3"/>
    <x v="3"/>
    <x v="4"/>
    <x v="10"/>
    <x v="1"/>
    <x v="1"/>
    <n v="185.26639999999998"/>
  </r>
  <r>
    <x v="3"/>
    <x v="3"/>
    <x v="4"/>
    <x v="10"/>
    <x v="2"/>
    <x v="1"/>
    <n v="190.16390000000001"/>
  </r>
  <r>
    <x v="3"/>
    <x v="3"/>
    <x v="4"/>
    <x v="10"/>
    <x v="18"/>
    <x v="1"/>
    <n v="1315.2108600000001"/>
  </r>
  <r>
    <x v="3"/>
    <x v="3"/>
    <x v="5"/>
    <x v="10"/>
    <x v="0"/>
    <x v="1"/>
    <n v="86.690399999999997"/>
  </r>
  <r>
    <x v="3"/>
    <x v="3"/>
    <x v="5"/>
    <x v="10"/>
    <x v="1"/>
    <x v="1"/>
    <n v="254.4551099998169"/>
  </r>
  <r>
    <x v="3"/>
    <x v="3"/>
    <x v="5"/>
    <x v="10"/>
    <x v="2"/>
    <x v="1"/>
    <n v="637.83892800095657"/>
  </r>
  <r>
    <x v="3"/>
    <x v="3"/>
    <x v="5"/>
    <x v="10"/>
    <x v="3"/>
    <x v="1"/>
    <n v="1550.5351186941452"/>
  </r>
  <r>
    <x v="3"/>
    <x v="3"/>
    <x v="5"/>
    <x v="10"/>
    <x v="18"/>
    <x v="1"/>
    <n v="703.88310000000001"/>
  </r>
  <r>
    <x v="3"/>
    <x v="3"/>
    <x v="6"/>
    <x v="10"/>
    <x v="0"/>
    <x v="1"/>
    <n v="429.74299999999999"/>
  </r>
  <r>
    <x v="3"/>
    <x v="3"/>
    <x v="6"/>
    <x v="10"/>
    <x v="1"/>
    <x v="1"/>
    <n v="27.375999999999998"/>
  </r>
  <r>
    <x v="3"/>
    <x v="3"/>
    <x v="6"/>
    <x v="10"/>
    <x v="2"/>
    <x v="1"/>
    <n v="697.99749999999995"/>
  </r>
  <r>
    <x v="3"/>
    <x v="3"/>
    <x v="6"/>
    <x v="10"/>
    <x v="3"/>
    <x v="1"/>
    <n v="5328.6220000000003"/>
  </r>
  <r>
    <x v="3"/>
    <x v="3"/>
    <x v="6"/>
    <x v="10"/>
    <x v="18"/>
    <x v="1"/>
    <n v="435.44670000000002"/>
  </r>
  <r>
    <x v="3"/>
    <x v="3"/>
    <x v="7"/>
    <x v="10"/>
    <x v="0"/>
    <x v="1"/>
    <n v="228.9357"/>
  </r>
  <r>
    <x v="3"/>
    <x v="3"/>
    <x v="7"/>
    <x v="10"/>
    <x v="1"/>
    <x v="1"/>
    <n v="60.939"/>
  </r>
  <r>
    <x v="3"/>
    <x v="3"/>
    <x v="7"/>
    <x v="10"/>
    <x v="2"/>
    <x v="1"/>
    <n v="6.06"/>
  </r>
  <r>
    <x v="3"/>
    <x v="3"/>
    <x v="7"/>
    <x v="10"/>
    <x v="3"/>
    <x v="1"/>
    <n v="524.94159999999988"/>
  </r>
  <r>
    <x v="3"/>
    <x v="3"/>
    <x v="7"/>
    <x v="10"/>
    <x v="18"/>
    <x v="1"/>
    <n v="192.39929999999998"/>
  </r>
  <r>
    <x v="3"/>
    <x v="3"/>
    <x v="8"/>
    <x v="10"/>
    <x v="0"/>
    <x v="1"/>
    <n v="129.92249999999999"/>
  </r>
  <r>
    <x v="3"/>
    <x v="3"/>
    <x v="8"/>
    <x v="10"/>
    <x v="1"/>
    <x v="1"/>
    <n v="782.4702000000002"/>
  </r>
  <r>
    <x v="3"/>
    <x v="3"/>
    <x v="8"/>
    <x v="10"/>
    <x v="2"/>
    <x v="1"/>
    <n v="0.24099999999999999"/>
  </r>
  <r>
    <x v="3"/>
    <x v="3"/>
    <x v="8"/>
    <x v="10"/>
    <x v="3"/>
    <x v="1"/>
    <n v="4549.6286"/>
  </r>
  <r>
    <x v="3"/>
    <x v="3"/>
    <x v="8"/>
    <x v="10"/>
    <x v="18"/>
    <x v="1"/>
    <n v="15.554400000000001"/>
  </r>
  <r>
    <x v="3"/>
    <x v="3"/>
    <x v="9"/>
    <x v="10"/>
    <x v="0"/>
    <x v="1"/>
    <n v="157.79347999999999"/>
  </r>
  <r>
    <x v="3"/>
    <x v="3"/>
    <x v="9"/>
    <x v="10"/>
    <x v="1"/>
    <x v="1"/>
    <n v="523.36260000000004"/>
  </r>
  <r>
    <x v="3"/>
    <x v="3"/>
    <x v="9"/>
    <x v="10"/>
    <x v="5"/>
    <x v="1"/>
    <n v="213.24659704999996"/>
  </r>
  <r>
    <x v="3"/>
    <x v="3"/>
    <x v="9"/>
    <x v="10"/>
    <x v="18"/>
    <x v="1"/>
    <n v="16.3489"/>
  </r>
  <r>
    <x v="3"/>
    <x v="3"/>
    <x v="10"/>
    <x v="10"/>
    <x v="0"/>
    <x v="1"/>
    <n v="147.37306800000002"/>
  </r>
  <r>
    <x v="3"/>
    <x v="3"/>
    <x v="10"/>
    <x v="10"/>
    <x v="1"/>
    <x v="1"/>
    <n v="481.42829999999998"/>
  </r>
  <r>
    <x v="3"/>
    <x v="3"/>
    <x v="10"/>
    <x v="10"/>
    <x v="5"/>
    <x v="1"/>
    <n v="21.433"/>
  </r>
  <r>
    <x v="3"/>
    <x v="3"/>
    <x v="10"/>
    <x v="10"/>
    <x v="18"/>
    <x v="1"/>
    <n v="56.492400000000004"/>
  </r>
  <r>
    <x v="3"/>
    <x v="3"/>
    <x v="11"/>
    <x v="10"/>
    <x v="0"/>
    <x v="1"/>
    <n v="98.350949999999997"/>
  </r>
  <r>
    <x v="3"/>
    <x v="3"/>
    <x v="11"/>
    <x v="10"/>
    <x v="1"/>
    <x v="1"/>
    <n v="1116.1759"/>
  </r>
  <r>
    <x v="3"/>
    <x v="3"/>
    <x v="11"/>
    <x v="10"/>
    <x v="3"/>
    <x v="1"/>
    <n v="1402.6624999999999"/>
  </r>
  <r>
    <x v="3"/>
    <x v="3"/>
    <x v="11"/>
    <x v="10"/>
    <x v="5"/>
    <x v="1"/>
    <n v="412.20449999999994"/>
  </r>
  <r>
    <x v="3"/>
    <x v="3"/>
    <x v="11"/>
    <x v="10"/>
    <x v="18"/>
    <x v="1"/>
    <n v="99.614800000000002"/>
  </r>
  <r>
    <x v="4"/>
    <x v="3"/>
    <x v="0"/>
    <x v="10"/>
    <x v="1"/>
    <x v="1"/>
    <n v="2.1389999999999998"/>
  </r>
  <r>
    <x v="4"/>
    <x v="3"/>
    <x v="0"/>
    <x v="10"/>
    <x v="3"/>
    <x v="1"/>
    <n v="10.451499999999999"/>
  </r>
  <r>
    <x v="4"/>
    <x v="3"/>
    <x v="0"/>
    <x v="10"/>
    <x v="5"/>
    <x v="1"/>
    <n v="54.109000000000002"/>
  </r>
  <r>
    <x v="4"/>
    <x v="3"/>
    <x v="0"/>
    <x v="10"/>
    <x v="18"/>
    <x v="1"/>
    <n v="126.21400000000001"/>
  </r>
  <r>
    <x v="4"/>
    <x v="3"/>
    <x v="1"/>
    <x v="10"/>
    <x v="1"/>
    <x v="1"/>
    <n v="43.069000000000003"/>
  </r>
  <r>
    <x v="4"/>
    <x v="3"/>
    <x v="1"/>
    <x v="10"/>
    <x v="5"/>
    <x v="1"/>
    <n v="22.962492699999995"/>
  </r>
  <r>
    <x v="4"/>
    <x v="3"/>
    <x v="1"/>
    <x v="10"/>
    <x v="18"/>
    <x v="1"/>
    <n v="59.347474999999989"/>
  </r>
  <r>
    <x v="4"/>
    <x v="3"/>
    <x v="2"/>
    <x v="10"/>
    <x v="1"/>
    <x v="1"/>
    <n v="141.81139999999999"/>
  </r>
  <r>
    <x v="4"/>
    <x v="3"/>
    <x v="2"/>
    <x v="10"/>
    <x v="18"/>
    <x v="1"/>
    <n v="79.3399"/>
  </r>
  <r>
    <x v="4"/>
    <x v="3"/>
    <x v="3"/>
    <x v="10"/>
    <x v="2"/>
    <x v="1"/>
    <n v="16.7105"/>
  </r>
  <r>
    <x v="4"/>
    <x v="3"/>
    <x v="4"/>
    <x v="10"/>
    <x v="18"/>
    <x v="1"/>
    <n v="265.64482499999997"/>
  </r>
  <r>
    <x v="4"/>
    <x v="3"/>
    <x v="5"/>
    <x v="10"/>
    <x v="18"/>
    <x v="1"/>
    <n v="72.109024999999988"/>
  </r>
  <r>
    <x v="4"/>
    <x v="3"/>
    <x v="7"/>
    <x v="10"/>
    <x v="1"/>
    <x v="1"/>
    <n v="7.1115000000000004"/>
  </r>
  <r>
    <x v="4"/>
    <x v="3"/>
    <x v="7"/>
    <x v="10"/>
    <x v="18"/>
    <x v="1"/>
    <n v="11.145799999999999"/>
  </r>
  <r>
    <x v="4"/>
    <x v="3"/>
    <x v="8"/>
    <x v="10"/>
    <x v="1"/>
    <x v="1"/>
    <n v="283.9932"/>
  </r>
  <r>
    <x v="4"/>
    <x v="3"/>
    <x v="8"/>
    <x v="10"/>
    <x v="5"/>
    <x v="1"/>
    <n v="224.7810068499999"/>
  </r>
  <r>
    <x v="4"/>
    <x v="3"/>
    <x v="9"/>
    <x v="10"/>
    <x v="1"/>
    <x v="1"/>
    <n v="341.87919999999997"/>
  </r>
  <r>
    <x v="4"/>
    <x v="3"/>
    <x v="9"/>
    <x v="10"/>
    <x v="5"/>
    <x v="1"/>
    <n v="390.13061855000007"/>
  </r>
  <r>
    <x v="4"/>
    <x v="3"/>
    <x v="10"/>
    <x v="10"/>
    <x v="1"/>
    <x v="1"/>
    <n v="59.976899999999993"/>
  </r>
  <r>
    <x v="4"/>
    <x v="3"/>
    <x v="10"/>
    <x v="10"/>
    <x v="3"/>
    <x v="1"/>
    <n v="5.3730000000000002"/>
  </r>
  <r>
    <x v="4"/>
    <x v="3"/>
    <x v="10"/>
    <x v="10"/>
    <x v="5"/>
    <x v="1"/>
    <n v="113.78455900000002"/>
  </r>
  <r>
    <x v="4"/>
    <x v="3"/>
    <x v="10"/>
    <x v="10"/>
    <x v="18"/>
    <x v="1"/>
    <n v="1.7284499999999998"/>
  </r>
  <r>
    <x v="4"/>
    <x v="3"/>
    <x v="11"/>
    <x v="10"/>
    <x v="1"/>
    <x v="1"/>
    <n v="217.77600000000001"/>
  </r>
  <r>
    <x v="4"/>
    <x v="3"/>
    <x v="11"/>
    <x v="10"/>
    <x v="2"/>
    <x v="1"/>
    <n v="28.484500000000001"/>
  </r>
  <r>
    <x v="4"/>
    <x v="3"/>
    <x v="11"/>
    <x v="10"/>
    <x v="5"/>
    <x v="1"/>
    <n v="249.08700650000003"/>
  </r>
  <r>
    <x v="5"/>
    <x v="3"/>
    <x v="0"/>
    <x v="10"/>
    <x v="3"/>
    <x v="1"/>
    <n v="10.842000000000001"/>
  </r>
  <r>
    <x v="5"/>
    <x v="3"/>
    <x v="2"/>
    <x v="10"/>
    <x v="1"/>
    <x v="1"/>
    <n v="64.697000000000003"/>
  </r>
  <r>
    <x v="5"/>
    <x v="3"/>
    <x v="2"/>
    <x v="10"/>
    <x v="2"/>
    <x v="1"/>
    <n v="74.979000000000013"/>
  </r>
  <r>
    <x v="5"/>
    <x v="3"/>
    <x v="2"/>
    <x v="10"/>
    <x v="3"/>
    <x v="1"/>
    <n v="10.218500000000001"/>
  </r>
  <r>
    <x v="5"/>
    <x v="3"/>
    <x v="3"/>
    <x v="10"/>
    <x v="1"/>
    <x v="1"/>
    <n v="18.273499999999999"/>
  </r>
  <r>
    <x v="5"/>
    <x v="3"/>
    <x v="3"/>
    <x v="10"/>
    <x v="2"/>
    <x v="1"/>
    <n v="45.372900000000001"/>
  </r>
  <r>
    <x v="5"/>
    <x v="3"/>
    <x v="3"/>
    <x v="10"/>
    <x v="3"/>
    <x v="1"/>
    <n v="9.1545000000000005"/>
  </r>
  <r>
    <x v="5"/>
    <x v="3"/>
    <x v="4"/>
    <x v="10"/>
    <x v="1"/>
    <x v="1"/>
    <n v="22.268999999999998"/>
  </r>
  <r>
    <x v="5"/>
    <x v="3"/>
    <x v="4"/>
    <x v="10"/>
    <x v="2"/>
    <x v="1"/>
    <n v="30.8"/>
  </r>
  <r>
    <x v="5"/>
    <x v="3"/>
    <x v="4"/>
    <x v="10"/>
    <x v="3"/>
    <x v="1"/>
    <n v="6.9894999999999996"/>
  </r>
  <r>
    <x v="5"/>
    <x v="3"/>
    <x v="5"/>
    <x v="10"/>
    <x v="2"/>
    <x v="1"/>
    <n v="178.75479999999999"/>
  </r>
  <r>
    <x v="5"/>
    <x v="3"/>
    <x v="6"/>
    <x v="10"/>
    <x v="1"/>
    <x v="1"/>
    <n v="17.485799999999998"/>
  </r>
  <r>
    <x v="5"/>
    <x v="3"/>
    <x v="6"/>
    <x v="10"/>
    <x v="2"/>
    <x v="1"/>
    <n v="107.9716"/>
  </r>
  <r>
    <x v="5"/>
    <x v="3"/>
    <x v="6"/>
    <x v="10"/>
    <x v="3"/>
    <x v="1"/>
    <n v="44.9514"/>
  </r>
  <r>
    <x v="5"/>
    <x v="3"/>
    <x v="7"/>
    <x v="10"/>
    <x v="1"/>
    <x v="1"/>
    <n v="13.675000000000001"/>
  </r>
  <r>
    <x v="5"/>
    <x v="3"/>
    <x v="7"/>
    <x v="10"/>
    <x v="2"/>
    <x v="1"/>
    <n v="14.9308"/>
  </r>
  <r>
    <x v="5"/>
    <x v="3"/>
    <x v="7"/>
    <x v="10"/>
    <x v="3"/>
    <x v="1"/>
    <n v="12.3835"/>
  </r>
  <r>
    <x v="5"/>
    <x v="3"/>
    <x v="8"/>
    <x v="10"/>
    <x v="1"/>
    <x v="1"/>
    <n v="73.593800000000002"/>
  </r>
  <r>
    <x v="5"/>
    <x v="3"/>
    <x v="8"/>
    <x v="10"/>
    <x v="2"/>
    <x v="1"/>
    <n v="18.497"/>
  </r>
  <r>
    <x v="5"/>
    <x v="3"/>
    <x v="8"/>
    <x v="10"/>
    <x v="3"/>
    <x v="1"/>
    <n v="37.111499999999999"/>
  </r>
  <r>
    <x v="5"/>
    <x v="3"/>
    <x v="9"/>
    <x v="10"/>
    <x v="1"/>
    <x v="1"/>
    <n v="2.827"/>
  </r>
  <r>
    <x v="5"/>
    <x v="3"/>
    <x v="10"/>
    <x v="10"/>
    <x v="1"/>
    <x v="1"/>
    <n v="7.83"/>
  </r>
  <r>
    <x v="5"/>
    <x v="3"/>
    <x v="11"/>
    <x v="10"/>
    <x v="1"/>
    <x v="1"/>
    <n v="78.408000000000001"/>
  </r>
  <r>
    <x v="2"/>
    <x v="3"/>
    <x v="0"/>
    <x v="10"/>
    <x v="0"/>
    <x v="1"/>
    <n v="52.36459"/>
  </r>
  <r>
    <x v="2"/>
    <x v="3"/>
    <x v="0"/>
    <x v="10"/>
    <x v="1"/>
    <x v="1"/>
    <n v="62.861199999999997"/>
  </r>
  <r>
    <x v="2"/>
    <x v="3"/>
    <x v="0"/>
    <x v="10"/>
    <x v="5"/>
    <x v="1"/>
    <n v="53.556699999999992"/>
  </r>
  <r>
    <x v="2"/>
    <x v="3"/>
    <x v="0"/>
    <x v="10"/>
    <x v="18"/>
    <x v="1"/>
    <n v="245.14450000000002"/>
  </r>
  <r>
    <x v="2"/>
    <x v="3"/>
    <x v="1"/>
    <x v="10"/>
    <x v="0"/>
    <x v="1"/>
    <n v="43.206859999999999"/>
  </r>
  <r>
    <x v="2"/>
    <x v="3"/>
    <x v="1"/>
    <x v="10"/>
    <x v="1"/>
    <x v="1"/>
    <n v="173.9716"/>
  </r>
  <r>
    <x v="2"/>
    <x v="3"/>
    <x v="1"/>
    <x v="10"/>
    <x v="2"/>
    <x v="1"/>
    <n v="135.54050000000001"/>
  </r>
  <r>
    <x v="2"/>
    <x v="3"/>
    <x v="1"/>
    <x v="10"/>
    <x v="18"/>
    <x v="1"/>
    <n v="411.89060000000006"/>
  </r>
  <r>
    <x v="2"/>
    <x v="3"/>
    <x v="2"/>
    <x v="10"/>
    <x v="0"/>
    <x v="1"/>
    <n v="51.536349999999999"/>
  </r>
  <r>
    <x v="2"/>
    <x v="3"/>
    <x v="2"/>
    <x v="10"/>
    <x v="1"/>
    <x v="1"/>
    <n v="720.77060000000017"/>
  </r>
  <r>
    <x v="2"/>
    <x v="3"/>
    <x v="2"/>
    <x v="10"/>
    <x v="2"/>
    <x v="1"/>
    <n v="70.547200000000004"/>
  </r>
  <r>
    <x v="2"/>
    <x v="3"/>
    <x v="2"/>
    <x v="10"/>
    <x v="3"/>
    <x v="1"/>
    <n v="15.688000000000001"/>
  </r>
  <r>
    <x v="2"/>
    <x v="3"/>
    <x v="2"/>
    <x v="10"/>
    <x v="18"/>
    <x v="1"/>
    <n v="294.57560000000001"/>
  </r>
  <r>
    <x v="2"/>
    <x v="3"/>
    <x v="3"/>
    <x v="10"/>
    <x v="0"/>
    <x v="1"/>
    <n v="33.548650000000002"/>
  </r>
  <r>
    <x v="2"/>
    <x v="3"/>
    <x v="3"/>
    <x v="10"/>
    <x v="1"/>
    <x v="1"/>
    <n v="15.474399999999999"/>
  </r>
  <r>
    <x v="2"/>
    <x v="3"/>
    <x v="3"/>
    <x v="10"/>
    <x v="18"/>
    <x v="1"/>
    <n v="424.2826"/>
  </r>
  <r>
    <x v="2"/>
    <x v="3"/>
    <x v="4"/>
    <x v="10"/>
    <x v="1"/>
    <x v="1"/>
    <n v="80.162199999999999"/>
  </r>
  <r>
    <x v="2"/>
    <x v="3"/>
    <x v="4"/>
    <x v="10"/>
    <x v="18"/>
    <x v="1"/>
    <n v="61.235500000000002"/>
  </r>
  <r>
    <x v="2"/>
    <x v="3"/>
    <x v="6"/>
    <x v="10"/>
    <x v="1"/>
    <x v="1"/>
    <n v="13.5565"/>
  </r>
  <r>
    <x v="2"/>
    <x v="3"/>
    <x v="6"/>
    <x v="10"/>
    <x v="2"/>
    <x v="1"/>
    <n v="13.875"/>
  </r>
  <r>
    <x v="2"/>
    <x v="3"/>
    <x v="7"/>
    <x v="10"/>
    <x v="1"/>
    <x v="1"/>
    <n v="24.514499999999998"/>
  </r>
  <r>
    <x v="2"/>
    <x v="3"/>
    <x v="7"/>
    <x v="10"/>
    <x v="2"/>
    <x v="1"/>
    <n v="13.051"/>
  </r>
  <r>
    <x v="2"/>
    <x v="3"/>
    <x v="8"/>
    <x v="10"/>
    <x v="1"/>
    <x v="1"/>
    <n v="456.85570000000007"/>
  </r>
  <r>
    <x v="2"/>
    <x v="3"/>
    <x v="8"/>
    <x v="10"/>
    <x v="2"/>
    <x v="1"/>
    <n v="3.0459999999999998"/>
  </r>
  <r>
    <x v="2"/>
    <x v="3"/>
    <x v="8"/>
    <x v="10"/>
    <x v="3"/>
    <x v="1"/>
    <n v="35.342399999999998"/>
  </r>
  <r>
    <x v="2"/>
    <x v="3"/>
    <x v="8"/>
    <x v="10"/>
    <x v="5"/>
    <x v="1"/>
    <n v="26.275700000000001"/>
  </r>
  <r>
    <x v="2"/>
    <x v="3"/>
    <x v="9"/>
    <x v="10"/>
    <x v="1"/>
    <x v="1"/>
    <n v="82.202799999999996"/>
  </r>
  <r>
    <x v="2"/>
    <x v="3"/>
    <x v="9"/>
    <x v="10"/>
    <x v="2"/>
    <x v="1"/>
    <n v="6.0990000000000002"/>
  </r>
  <r>
    <x v="2"/>
    <x v="3"/>
    <x v="9"/>
    <x v="10"/>
    <x v="5"/>
    <x v="1"/>
    <n v="137.23220000000001"/>
  </r>
  <r>
    <x v="2"/>
    <x v="3"/>
    <x v="10"/>
    <x v="10"/>
    <x v="0"/>
    <x v="1"/>
    <n v="4.0205000000000002"/>
  </r>
  <r>
    <x v="2"/>
    <x v="3"/>
    <x v="10"/>
    <x v="10"/>
    <x v="1"/>
    <x v="1"/>
    <n v="288.15679999999998"/>
  </r>
  <r>
    <x v="2"/>
    <x v="3"/>
    <x v="10"/>
    <x v="10"/>
    <x v="3"/>
    <x v="1"/>
    <n v="22.6645"/>
  </r>
  <r>
    <x v="2"/>
    <x v="3"/>
    <x v="10"/>
    <x v="10"/>
    <x v="5"/>
    <x v="1"/>
    <n v="47.642690950000002"/>
  </r>
  <r>
    <x v="2"/>
    <x v="3"/>
    <x v="11"/>
    <x v="10"/>
    <x v="0"/>
    <x v="1"/>
    <n v="24.053299999999997"/>
  </r>
  <r>
    <x v="2"/>
    <x v="3"/>
    <x v="11"/>
    <x v="10"/>
    <x v="1"/>
    <x v="1"/>
    <n v="449.60810000000004"/>
  </r>
  <r>
    <x v="2"/>
    <x v="3"/>
    <x v="11"/>
    <x v="10"/>
    <x v="3"/>
    <x v="1"/>
    <n v="8.8215000000000003"/>
  </r>
  <r>
    <x v="2"/>
    <x v="3"/>
    <x v="11"/>
    <x v="10"/>
    <x v="5"/>
    <x v="1"/>
    <n v="475.46451999999999"/>
  </r>
  <r>
    <x v="2"/>
    <x v="3"/>
    <x v="11"/>
    <x v="10"/>
    <x v="18"/>
    <x v="1"/>
    <n v="2.6697000000000002"/>
  </r>
  <r>
    <x v="6"/>
    <x v="3"/>
    <x v="0"/>
    <x v="10"/>
    <x v="1"/>
    <x v="1"/>
    <n v="0.29849999999999999"/>
  </r>
  <r>
    <x v="6"/>
    <x v="3"/>
    <x v="0"/>
    <x v="10"/>
    <x v="2"/>
    <x v="1"/>
    <n v="0.50800000000000001"/>
  </r>
  <r>
    <x v="6"/>
    <x v="3"/>
    <x v="0"/>
    <x v="10"/>
    <x v="3"/>
    <x v="1"/>
    <n v="78.595500000000001"/>
  </r>
  <r>
    <x v="6"/>
    <x v="3"/>
    <x v="0"/>
    <x v="10"/>
    <x v="5"/>
    <x v="1"/>
    <n v="1417.8336792699999"/>
  </r>
  <r>
    <x v="6"/>
    <x v="3"/>
    <x v="0"/>
    <x v="10"/>
    <x v="18"/>
    <x v="1"/>
    <n v="40.488624999999999"/>
  </r>
  <r>
    <x v="6"/>
    <x v="3"/>
    <x v="1"/>
    <x v="10"/>
    <x v="1"/>
    <x v="1"/>
    <n v="96.197099999999992"/>
  </r>
  <r>
    <x v="6"/>
    <x v="3"/>
    <x v="1"/>
    <x v="10"/>
    <x v="2"/>
    <x v="1"/>
    <n v="173.63660000000002"/>
  </r>
  <r>
    <x v="6"/>
    <x v="3"/>
    <x v="1"/>
    <x v="10"/>
    <x v="3"/>
    <x v="1"/>
    <n v="570.6690000000001"/>
  </r>
  <r>
    <x v="6"/>
    <x v="3"/>
    <x v="1"/>
    <x v="10"/>
    <x v="5"/>
    <x v="1"/>
    <n v="233.33602702000002"/>
  </r>
  <r>
    <x v="6"/>
    <x v="3"/>
    <x v="1"/>
    <x v="10"/>
    <x v="18"/>
    <x v="1"/>
    <n v="40.433599999999998"/>
  </r>
  <r>
    <x v="6"/>
    <x v="3"/>
    <x v="2"/>
    <x v="10"/>
    <x v="1"/>
    <x v="1"/>
    <n v="111.28790000000001"/>
  </r>
  <r>
    <x v="6"/>
    <x v="3"/>
    <x v="2"/>
    <x v="10"/>
    <x v="2"/>
    <x v="1"/>
    <n v="117.0416"/>
  </r>
  <r>
    <x v="6"/>
    <x v="3"/>
    <x v="2"/>
    <x v="10"/>
    <x v="3"/>
    <x v="1"/>
    <n v="136.2363"/>
  </r>
  <r>
    <x v="6"/>
    <x v="3"/>
    <x v="2"/>
    <x v="10"/>
    <x v="18"/>
    <x v="1"/>
    <n v="448.19290000000012"/>
  </r>
  <r>
    <x v="6"/>
    <x v="3"/>
    <x v="3"/>
    <x v="10"/>
    <x v="1"/>
    <x v="1"/>
    <n v="590.80310000000009"/>
  </r>
  <r>
    <x v="6"/>
    <x v="3"/>
    <x v="3"/>
    <x v="10"/>
    <x v="2"/>
    <x v="1"/>
    <n v="101.29939999999999"/>
  </r>
  <r>
    <x v="6"/>
    <x v="3"/>
    <x v="3"/>
    <x v="10"/>
    <x v="3"/>
    <x v="1"/>
    <n v="375.56790000000001"/>
  </r>
  <r>
    <x v="6"/>
    <x v="3"/>
    <x v="3"/>
    <x v="10"/>
    <x v="18"/>
    <x v="1"/>
    <n v="625.73697499999992"/>
  </r>
  <r>
    <x v="6"/>
    <x v="3"/>
    <x v="4"/>
    <x v="10"/>
    <x v="1"/>
    <x v="1"/>
    <n v="39.981175999999998"/>
  </r>
  <r>
    <x v="6"/>
    <x v="3"/>
    <x v="4"/>
    <x v="10"/>
    <x v="3"/>
    <x v="1"/>
    <n v="16.997"/>
  </r>
  <r>
    <x v="6"/>
    <x v="3"/>
    <x v="4"/>
    <x v="10"/>
    <x v="18"/>
    <x v="1"/>
    <n v="55.039950000000005"/>
  </r>
  <r>
    <x v="6"/>
    <x v="3"/>
    <x v="5"/>
    <x v="10"/>
    <x v="1"/>
    <x v="1"/>
    <n v="139.10298399999999"/>
  </r>
  <r>
    <x v="6"/>
    <x v="3"/>
    <x v="5"/>
    <x v="10"/>
    <x v="18"/>
    <x v="1"/>
    <n v="75.760000000000005"/>
  </r>
  <r>
    <x v="6"/>
    <x v="3"/>
    <x v="6"/>
    <x v="10"/>
    <x v="1"/>
    <x v="1"/>
    <n v="106.62350000000001"/>
  </r>
  <r>
    <x v="6"/>
    <x v="3"/>
    <x v="6"/>
    <x v="10"/>
    <x v="2"/>
    <x v="1"/>
    <n v="0.48899999999999999"/>
  </r>
  <r>
    <x v="6"/>
    <x v="3"/>
    <x v="6"/>
    <x v="10"/>
    <x v="3"/>
    <x v="1"/>
    <n v="26.382999999999999"/>
  </r>
  <r>
    <x v="6"/>
    <x v="3"/>
    <x v="7"/>
    <x v="10"/>
    <x v="1"/>
    <x v="1"/>
    <n v="0.2205"/>
  </r>
  <r>
    <x v="6"/>
    <x v="3"/>
    <x v="7"/>
    <x v="10"/>
    <x v="3"/>
    <x v="1"/>
    <n v="51.221500000000006"/>
  </r>
  <r>
    <x v="6"/>
    <x v="3"/>
    <x v="7"/>
    <x v="10"/>
    <x v="18"/>
    <x v="1"/>
    <n v="53.593500000000006"/>
  </r>
  <r>
    <x v="6"/>
    <x v="3"/>
    <x v="8"/>
    <x v="10"/>
    <x v="1"/>
    <x v="1"/>
    <n v="129.97010399999999"/>
  </r>
  <r>
    <x v="6"/>
    <x v="3"/>
    <x v="8"/>
    <x v="10"/>
    <x v="3"/>
    <x v="1"/>
    <n v="1208.7148000000002"/>
  </r>
  <r>
    <x v="6"/>
    <x v="3"/>
    <x v="9"/>
    <x v="10"/>
    <x v="1"/>
    <x v="1"/>
    <n v="1977.5424999999998"/>
  </r>
  <r>
    <x v="6"/>
    <x v="3"/>
    <x v="9"/>
    <x v="10"/>
    <x v="5"/>
    <x v="1"/>
    <n v="28.838894509999999"/>
  </r>
  <r>
    <x v="6"/>
    <x v="3"/>
    <x v="10"/>
    <x v="10"/>
    <x v="1"/>
    <x v="1"/>
    <n v="1447.7078609999999"/>
  </r>
  <r>
    <x v="6"/>
    <x v="3"/>
    <x v="10"/>
    <x v="10"/>
    <x v="3"/>
    <x v="1"/>
    <n v="1552.6980799999997"/>
  </r>
  <r>
    <x v="6"/>
    <x v="3"/>
    <x v="10"/>
    <x v="10"/>
    <x v="5"/>
    <x v="1"/>
    <n v="326.82971384000001"/>
  </r>
  <r>
    <x v="6"/>
    <x v="3"/>
    <x v="11"/>
    <x v="10"/>
    <x v="1"/>
    <x v="1"/>
    <n v="2297.6001610000003"/>
  </r>
  <r>
    <x v="6"/>
    <x v="3"/>
    <x v="11"/>
    <x v="10"/>
    <x v="2"/>
    <x v="1"/>
    <n v="1.0109999999999999"/>
  </r>
  <r>
    <x v="6"/>
    <x v="3"/>
    <x v="11"/>
    <x v="10"/>
    <x v="3"/>
    <x v="1"/>
    <n v="178.90290000000002"/>
  </r>
  <r>
    <x v="6"/>
    <x v="3"/>
    <x v="11"/>
    <x v="10"/>
    <x v="5"/>
    <x v="1"/>
    <n v="1285.1600879299999"/>
  </r>
  <r>
    <x v="12"/>
    <x v="3"/>
    <x v="0"/>
    <x v="10"/>
    <x v="0"/>
    <x v="1"/>
    <n v="419.46109999999999"/>
  </r>
  <r>
    <x v="12"/>
    <x v="3"/>
    <x v="0"/>
    <x v="10"/>
    <x v="15"/>
    <x v="1"/>
    <n v="2.1"/>
  </r>
  <r>
    <x v="12"/>
    <x v="3"/>
    <x v="0"/>
    <x v="10"/>
    <x v="1"/>
    <x v="1"/>
    <n v="4726.2129999999997"/>
  </r>
  <r>
    <x v="12"/>
    <x v="3"/>
    <x v="0"/>
    <x v="10"/>
    <x v="2"/>
    <x v="1"/>
    <n v="3157.4580000000001"/>
  </r>
  <r>
    <x v="12"/>
    <x v="3"/>
    <x v="0"/>
    <x v="10"/>
    <x v="3"/>
    <x v="1"/>
    <n v="7757.6139999999996"/>
  </r>
  <r>
    <x v="12"/>
    <x v="3"/>
    <x v="0"/>
    <x v="10"/>
    <x v="19"/>
    <x v="1"/>
    <n v="560.10699999999997"/>
  </r>
  <r>
    <x v="12"/>
    <x v="3"/>
    <x v="0"/>
    <x v="10"/>
    <x v="5"/>
    <x v="1"/>
    <n v="3644.0329999999999"/>
  </r>
  <r>
    <x v="12"/>
    <x v="3"/>
    <x v="0"/>
    <x v="10"/>
    <x v="18"/>
    <x v="1"/>
    <n v="3981.7060000000001"/>
  </r>
  <r>
    <x v="12"/>
    <x v="3"/>
    <x v="1"/>
    <x v="10"/>
    <x v="0"/>
    <x v="1"/>
    <n v="374.01449999999994"/>
  </r>
  <r>
    <x v="12"/>
    <x v="3"/>
    <x v="1"/>
    <x v="10"/>
    <x v="1"/>
    <x v="1"/>
    <n v="5963.9"/>
  </r>
  <r>
    <x v="12"/>
    <x v="3"/>
    <x v="1"/>
    <x v="10"/>
    <x v="2"/>
    <x v="1"/>
    <n v="3964.75"/>
  </r>
  <r>
    <x v="12"/>
    <x v="3"/>
    <x v="1"/>
    <x v="10"/>
    <x v="3"/>
    <x v="1"/>
    <n v="7219.18"/>
  </r>
  <r>
    <x v="12"/>
    <x v="3"/>
    <x v="1"/>
    <x v="10"/>
    <x v="19"/>
    <x v="1"/>
    <n v="618.25"/>
  </r>
  <r>
    <x v="12"/>
    <x v="3"/>
    <x v="1"/>
    <x v="10"/>
    <x v="5"/>
    <x v="1"/>
    <n v="2791.82"/>
  </r>
  <r>
    <x v="12"/>
    <x v="3"/>
    <x v="1"/>
    <x v="10"/>
    <x v="18"/>
    <x v="1"/>
    <n v="4311.67"/>
  </r>
  <r>
    <x v="12"/>
    <x v="3"/>
    <x v="2"/>
    <x v="10"/>
    <x v="0"/>
    <x v="1"/>
    <n v="3.42"/>
  </r>
  <r>
    <x v="12"/>
    <x v="3"/>
    <x v="2"/>
    <x v="10"/>
    <x v="1"/>
    <x v="1"/>
    <n v="8087.49"/>
  </r>
  <r>
    <x v="12"/>
    <x v="3"/>
    <x v="2"/>
    <x v="10"/>
    <x v="2"/>
    <x v="1"/>
    <n v="4618.1400000000003"/>
  </r>
  <r>
    <x v="12"/>
    <x v="3"/>
    <x v="2"/>
    <x v="10"/>
    <x v="3"/>
    <x v="1"/>
    <n v="8084.84"/>
  </r>
  <r>
    <x v="12"/>
    <x v="3"/>
    <x v="2"/>
    <x v="10"/>
    <x v="19"/>
    <x v="1"/>
    <n v="566.75"/>
  </r>
  <r>
    <x v="12"/>
    <x v="3"/>
    <x v="2"/>
    <x v="10"/>
    <x v="5"/>
    <x v="1"/>
    <n v="1778.46"/>
  </r>
  <r>
    <x v="12"/>
    <x v="3"/>
    <x v="2"/>
    <x v="10"/>
    <x v="18"/>
    <x v="1"/>
    <n v="4679.24"/>
  </r>
  <r>
    <x v="12"/>
    <x v="3"/>
    <x v="3"/>
    <x v="10"/>
    <x v="0"/>
    <x v="1"/>
    <n v="3.25"/>
  </r>
  <r>
    <x v="12"/>
    <x v="3"/>
    <x v="3"/>
    <x v="10"/>
    <x v="15"/>
    <x v="1"/>
    <n v="5"/>
  </r>
  <r>
    <x v="12"/>
    <x v="3"/>
    <x v="3"/>
    <x v="10"/>
    <x v="1"/>
    <x v="1"/>
    <n v="9409.65"/>
  </r>
  <r>
    <x v="12"/>
    <x v="3"/>
    <x v="3"/>
    <x v="10"/>
    <x v="2"/>
    <x v="1"/>
    <n v="3857.02"/>
  </r>
  <r>
    <x v="12"/>
    <x v="3"/>
    <x v="3"/>
    <x v="10"/>
    <x v="3"/>
    <x v="1"/>
    <n v="7317.83"/>
  </r>
  <r>
    <x v="12"/>
    <x v="3"/>
    <x v="3"/>
    <x v="10"/>
    <x v="19"/>
    <x v="1"/>
    <n v="396.05"/>
  </r>
  <r>
    <x v="12"/>
    <x v="3"/>
    <x v="3"/>
    <x v="10"/>
    <x v="5"/>
    <x v="1"/>
    <n v="569.48"/>
  </r>
  <r>
    <x v="12"/>
    <x v="3"/>
    <x v="3"/>
    <x v="10"/>
    <x v="18"/>
    <x v="1"/>
    <n v="4556.07"/>
  </r>
  <r>
    <x v="12"/>
    <x v="3"/>
    <x v="4"/>
    <x v="10"/>
    <x v="0"/>
    <x v="1"/>
    <n v="143.14300000000003"/>
  </r>
  <r>
    <x v="12"/>
    <x v="3"/>
    <x v="4"/>
    <x v="10"/>
    <x v="15"/>
    <x v="1"/>
    <n v="5"/>
  </r>
  <r>
    <x v="12"/>
    <x v="3"/>
    <x v="4"/>
    <x v="10"/>
    <x v="1"/>
    <x v="1"/>
    <n v="5845.53"/>
  </r>
  <r>
    <x v="12"/>
    <x v="3"/>
    <x v="4"/>
    <x v="10"/>
    <x v="2"/>
    <x v="1"/>
    <n v="1268.8900000000001"/>
  </r>
  <r>
    <x v="12"/>
    <x v="3"/>
    <x v="4"/>
    <x v="10"/>
    <x v="3"/>
    <x v="1"/>
    <n v="2081.6999999999998"/>
  </r>
  <r>
    <x v="12"/>
    <x v="3"/>
    <x v="4"/>
    <x v="10"/>
    <x v="19"/>
    <x v="1"/>
    <n v="181.45"/>
  </r>
  <r>
    <x v="12"/>
    <x v="3"/>
    <x v="4"/>
    <x v="10"/>
    <x v="5"/>
    <x v="1"/>
    <n v="50.83"/>
  </r>
  <r>
    <x v="12"/>
    <x v="3"/>
    <x v="4"/>
    <x v="10"/>
    <x v="18"/>
    <x v="1"/>
    <n v="3651.82"/>
  </r>
  <r>
    <x v="12"/>
    <x v="3"/>
    <x v="5"/>
    <x v="10"/>
    <x v="0"/>
    <x v="1"/>
    <n v="8.234"/>
  </r>
  <r>
    <x v="12"/>
    <x v="3"/>
    <x v="5"/>
    <x v="10"/>
    <x v="15"/>
    <x v="1"/>
    <n v="7.93"/>
  </r>
  <r>
    <x v="12"/>
    <x v="3"/>
    <x v="5"/>
    <x v="10"/>
    <x v="1"/>
    <x v="1"/>
    <n v="3975.17"/>
  </r>
  <r>
    <x v="12"/>
    <x v="3"/>
    <x v="5"/>
    <x v="10"/>
    <x v="2"/>
    <x v="1"/>
    <n v="2089.58"/>
  </r>
  <r>
    <x v="12"/>
    <x v="3"/>
    <x v="5"/>
    <x v="10"/>
    <x v="3"/>
    <x v="1"/>
    <n v="1587.62"/>
  </r>
  <r>
    <x v="12"/>
    <x v="3"/>
    <x v="5"/>
    <x v="10"/>
    <x v="19"/>
    <x v="1"/>
    <n v="232.37"/>
  </r>
  <r>
    <x v="12"/>
    <x v="3"/>
    <x v="5"/>
    <x v="10"/>
    <x v="5"/>
    <x v="1"/>
    <n v="68.709999999999994"/>
  </r>
  <r>
    <x v="12"/>
    <x v="3"/>
    <x v="5"/>
    <x v="10"/>
    <x v="18"/>
    <x v="1"/>
    <n v="3605.47"/>
  </r>
  <r>
    <x v="12"/>
    <x v="3"/>
    <x v="6"/>
    <x v="10"/>
    <x v="0"/>
    <x v="1"/>
    <n v="0.18"/>
  </r>
  <r>
    <x v="12"/>
    <x v="3"/>
    <x v="6"/>
    <x v="10"/>
    <x v="15"/>
    <x v="1"/>
    <n v="2.5"/>
  </r>
  <r>
    <x v="12"/>
    <x v="3"/>
    <x v="6"/>
    <x v="10"/>
    <x v="1"/>
    <x v="1"/>
    <n v="5337.2"/>
  </r>
  <r>
    <x v="12"/>
    <x v="3"/>
    <x v="6"/>
    <x v="10"/>
    <x v="2"/>
    <x v="1"/>
    <n v="3075.23"/>
  </r>
  <r>
    <x v="12"/>
    <x v="3"/>
    <x v="6"/>
    <x v="10"/>
    <x v="3"/>
    <x v="1"/>
    <n v="5550.24"/>
  </r>
  <r>
    <x v="12"/>
    <x v="3"/>
    <x v="6"/>
    <x v="10"/>
    <x v="19"/>
    <x v="1"/>
    <n v="171.75"/>
  </r>
  <r>
    <x v="12"/>
    <x v="3"/>
    <x v="6"/>
    <x v="10"/>
    <x v="5"/>
    <x v="1"/>
    <n v="19.670000000000002"/>
  </r>
  <r>
    <x v="12"/>
    <x v="3"/>
    <x v="6"/>
    <x v="10"/>
    <x v="18"/>
    <x v="1"/>
    <n v="3903.22"/>
  </r>
  <r>
    <x v="12"/>
    <x v="3"/>
    <x v="7"/>
    <x v="10"/>
    <x v="0"/>
    <x v="1"/>
    <n v="2.86"/>
  </r>
  <r>
    <x v="12"/>
    <x v="3"/>
    <x v="7"/>
    <x v="10"/>
    <x v="1"/>
    <x v="1"/>
    <n v="5393.99"/>
  </r>
  <r>
    <x v="12"/>
    <x v="3"/>
    <x v="7"/>
    <x v="10"/>
    <x v="2"/>
    <x v="1"/>
    <n v="1455.13"/>
  </r>
  <r>
    <x v="12"/>
    <x v="3"/>
    <x v="7"/>
    <x v="10"/>
    <x v="3"/>
    <x v="1"/>
    <n v="5697.26"/>
  </r>
  <r>
    <x v="12"/>
    <x v="3"/>
    <x v="7"/>
    <x v="10"/>
    <x v="19"/>
    <x v="1"/>
    <n v="342.94"/>
  </r>
  <r>
    <x v="12"/>
    <x v="3"/>
    <x v="7"/>
    <x v="10"/>
    <x v="5"/>
    <x v="1"/>
    <n v="84.12"/>
  </r>
  <r>
    <x v="12"/>
    <x v="3"/>
    <x v="7"/>
    <x v="10"/>
    <x v="18"/>
    <x v="1"/>
    <n v="3982.39"/>
  </r>
  <r>
    <x v="12"/>
    <x v="3"/>
    <x v="8"/>
    <x v="10"/>
    <x v="0"/>
    <x v="1"/>
    <n v="1.93"/>
  </r>
  <r>
    <x v="12"/>
    <x v="3"/>
    <x v="8"/>
    <x v="10"/>
    <x v="1"/>
    <x v="1"/>
    <n v="5609.06"/>
  </r>
  <r>
    <x v="12"/>
    <x v="3"/>
    <x v="8"/>
    <x v="10"/>
    <x v="2"/>
    <x v="1"/>
    <n v="733.04"/>
  </r>
  <r>
    <x v="12"/>
    <x v="3"/>
    <x v="8"/>
    <x v="10"/>
    <x v="3"/>
    <x v="1"/>
    <n v="6275.58"/>
  </r>
  <r>
    <x v="12"/>
    <x v="3"/>
    <x v="8"/>
    <x v="10"/>
    <x v="19"/>
    <x v="1"/>
    <n v="332.23"/>
  </r>
  <r>
    <x v="12"/>
    <x v="3"/>
    <x v="8"/>
    <x v="10"/>
    <x v="5"/>
    <x v="1"/>
    <n v="997.2"/>
  </r>
  <r>
    <x v="12"/>
    <x v="3"/>
    <x v="8"/>
    <x v="10"/>
    <x v="18"/>
    <x v="1"/>
    <n v="3173.58"/>
  </r>
  <r>
    <x v="12"/>
    <x v="3"/>
    <x v="9"/>
    <x v="10"/>
    <x v="0"/>
    <x v="1"/>
    <n v="13.93"/>
  </r>
  <r>
    <x v="12"/>
    <x v="3"/>
    <x v="9"/>
    <x v="10"/>
    <x v="1"/>
    <x v="1"/>
    <n v="6758"/>
  </r>
  <r>
    <x v="12"/>
    <x v="3"/>
    <x v="9"/>
    <x v="10"/>
    <x v="2"/>
    <x v="1"/>
    <n v="558.87"/>
  </r>
  <r>
    <x v="12"/>
    <x v="3"/>
    <x v="9"/>
    <x v="10"/>
    <x v="3"/>
    <x v="1"/>
    <n v="1091.83"/>
  </r>
  <r>
    <x v="12"/>
    <x v="3"/>
    <x v="9"/>
    <x v="10"/>
    <x v="19"/>
    <x v="1"/>
    <n v="211.88"/>
  </r>
  <r>
    <x v="12"/>
    <x v="3"/>
    <x v="9"/>
    <x v="10"/>
    <x v="5"/>
    <x v="1"/>
    <n v="3313.9380000000001"/>
  </r>
  <r>
    <x v="12"/>
    <x v="3"/>
    <x v="9"/>
    <x v="10"/>
    <x v="18"/>
    <x v="1"/>
    <n v="3340.2"/>
  </r>
  <r>
    <x v="12"/>
    <x v="3"/>
    <x v="10"/>
    <x v="10"/>
    <x v="0"/>
    <x v="1"/>
    <n v="1.73"/>
  </r>
  <r>
    <x v="12"/>
    <x v="3"/>
    <x v="10"/>
    <x v="10"/>
    <x v="15"/>
    <x v="1"/>
    <n v="0.25"/>
  </r>
  <r>
    <x v="12"/>
    <x v="3"/>
    <x v="10"/>
    <x v="10"/>
    <x v="1"/>
    <x v="1"/>
    <n v="4897.58"/>
  </r>
  <r>
    <x v="12"/>
    <x v="3"/>
    <x v="10"/>
    <x v="10"/>
    <x v="2"/>
    <x v="1"/>
    <n v="835.82"/>
  </r>
  <r>
    <x v="12"/>
    <x v="3"/>
    <x v="10"/>
    <x v="10"/>
    <x v="3"/>
    <x v="1"/>
    <n v="4362.57"/>
  </r>
  <r>
    <x v="12"/>
    <x v="3"/>
    <x v="10"/>
    <x v="10"/>
    <x v="19"/>
    <x v="1"/>
    <n v="301.04000000000002"/>
  </r>
  <r>
    <x v="12"/>
    <x v="3"/>
    <x v="10"/>
    <x v="10"/>
    <x v="5"/>
    <x v="1"/>
    <n v="2918.01"/>
  </r>
  <r>
    <x v="12"/>
    <x v="3"/>
    <x v="10"/>
    <x v="10"/>
    <x v="18"/>
    <x v="1"/>
    <n v="3372.48"/>
  </r>
  <r>
    <x v="12"/>
    <x v="3"/>
    <x v="11"/>
    <x v="10"/>
    <x v="0"/>
    <x v="1"/>
    <n v="1.6"/>
  </r>
  <r>
    <x v="12"/>
    <x v="3"/>
    <x v="11"/>
    <x v="10"/>
    <x v="15"/>
    <x v="1"/>
    <n v="0.65"/>
  </r>
  <r>
    <x v="12"/>
    <x v="3"/>
    <x v="11"/>
    <x v="10"/>
    <x v="1"/>
    <x v="1"/>
    <n v="6862.69"/>
  </r>
  <r>
    <x v="12"/>
    <x v="3"/>
    <x v="11"/>
    <x v="10"/>
    <x v="2"/>
    <x v="1"/>
    <n v="1938.25"/>
  </r>
  <r>
    <x v="12"/>
    <x v="3"/>
    <x v="11"/>
    <x v="10"/>
    <x v="3"/>
    <x v="1"/>
    <n v="6933.86"/>
  </r>
  <r>
    <x v="12"/>
    <x v="3"/>
    <x v="11"/>
    <x v="10"/>
    <x v="19"/>
    <x v="1"/>
    <n v="405.44"/>
  </r>
  <r>
    <x v="12"/>
    <x v="3"/>
    <x v="11"/>
    <x v="10"/>
    <x v="5"/>
    <x v="1"/>
    <n v="4338.7529999999997"/>
  </r>
  <r>
    <x v="12"/>
    <x v="3"/>
    <x v="11"/>
    <x v="10"/>
    <x v="18"/>
    <x v="1"/>
    <n v="4104.6899999999996"/>
  </r>
  <r>
    <x v="7"/>
    <x v="3"/>
    <x v="0"/>
    <x v="10"/>
    <x v="0"/>
    <x v="1"/>
    <n v="2454.8724999999999"/>
  </r>
  <r>
    <x v="7"/>
    <x v="3"/>
    <x v="0"/>
    <x v="10"/>
    <x v="20"/>
    <x v="1"/>
    <n v="294.95100000000002"/>
  </r>
  <r>
    <x v="7"/>
    <x v="3"/>
    <x v="0"/>
    <x v="10"/>
    <x v="15"/>
    <x v="1"/>
    <n v="140.39450449362448"/>
  </r>
  <r>
    <x v="7"/>
    <x v="3"/>
    <x v="0"/>
    <x v="10"/>
    <x v="16"/>
    <x v="1"/>
    <n v="1683.1885000000002"/>
  </r>
  <r>
    <x v="7"/>
    <x v="3"/>
    <x v="0"/>
    <x v="10"/>
    <x v="1"/>
    <x v="1"/>
    <n v="402.8494"/>
  </r>
  <r>
    <x v="7"/>
    <x v="3"/>
    <x v="0"/>
    <x v="10"/>
    <x v="2"/>
    <x v="1"/>
    <n v="7.9059999999999997"/>
  </r>
  <r>
    <x v="7"/>
    <x v="3"/>
    <x v="0"/>
    <x v="10"/>
    <x v="3"/>
    <x v="1"/>
    <n v="194.84620000000001"/>
  </r>
  <r>
    <x v="7"/>
    <x v="3"/>
    <x v="0"/>
    <x v="10"/>
    <x v="19"/>
    <x v="1"/>
    <n v="375.79259999999999"/>
  </r>
  <r>
    <x v="7"/>
    <x v="3"/>
    <x v="0"/>
    <x v="10"/>
    <x v="5"/>
    <x v="1"/>
    <n v="3425.1201412500004"/>
  </r>
  <r>
    <x v="7"/>
    <x v="3"/>
    <x v="0"/>
    <x v="10"/>
    <x v="18"/>
    <x v="1"/>
    <n v="50867.199929999995"/>
  </r>
  <r>
    <x v="7"/>
    <x v="3"/>
    <x v="1"/>
    <x v="10"/>
    <x v="0"/>
    <x v="1"/>
    <n v="4603.5371000000005"/>
  </r>
  <r>
    <x v="7"/>
    <x v="3"/>
    <x v="1"/>
    <x v="10"/>
    <x v="20"/>
    <x v="1"/>
    <n v="311.07100000000003"/>
  </r>
  <r>
    <x v="7"/>
    <x v="3"/>
    <x v="1"/>
    <x v="10"/>
    <x v="15"/>
    <x v="1"/>
    <n v="384.82999584905701"/>
  </r>
  <r>
    <x v="7"/>
    <x v="3"/>
    <x v="1"/>
    <x v="10"/>
    <x v="16"/>
    <x v="1"/>
    <n v="1674.6990000000001"/>
  </r>
  <r>
    <x v="7"/>
    <x v="3"/>
    <x v="1"/>
    <x v="10"/>
    <x v="1"/>
    <x v="1"/>
    <n v="486.24330000000003"/>
  </r>
  <r>
    <x v="7"/>
    <x v="3"/>
    <x v="1"/>
    <x v="10"/>
    <x v="2"/>
    <x v="1"/>
    <n v="51.965499999999999"/>
  </r>
  <r>
    <x v="7"/>
    <x v="3"/>
    <x v="1"/>
    <x v="10"/>
    <x v="3"/>
    <x v="1"/>
    <n v="410.21839999999997"/>
  </r>
  <r>
    <x v="7"/>
    <x v="3"/>
    <x v="1"/>
    <x v="10"/>
    <x v="19"/>
    <x v="1"/>
    <n v="980.25940000000003"/>
  </r>
  <r>
    <x v="7"/>
    <x v="3"/>
    <x v="1"/>
    <x v="10"/>
    <x v="5"/>
    <x v="1"/>
    <n v="742.22497116"/>
  </r>
  <r>
    <x v="7"/>
    <x v="3"/>
    <x v="1"/>
    <x v="10"/>
    <x v="18"/>
    <x v="1"/>
    <n v="83482.092474999998"/>
  </r>
  <r>
    <x v="7"/>
    <x v="3"/>
    <x v="2"/>
    <x v="10"/>
    <x v="0"/>
    <x v="1"/>
    <n v="1658.28909"/>
  </r>
  <r>
    <x v="7"/>
    <x v="3"/>
    <x v="2"/>
    <x v="10"/>
    <x v="20"/>
    <x v="1"/>
    <n v="103.902"/>
  </r>
  <r>
    <x v="7"/>
    <x v="3"/>
    <x v="2"/>
    <x v="10"/>
    <x v="15"/>
    <x v="1"/>
    <n v="634.16200079186592"/>
  </r>
  <r>
    <x v="7"/>
    <x v="3"/>
    <x v="2"/>
    <x v="10"/>
    <x v="16"/>
    <x v="1"/>
    <n v="1534.1614999999999"/>
  </r>
  <r>
    <x v="7"/>
    <x v="3"/>
    <x v="2"/>
    <x v="10"/>
    <x v="1"/>
    <x v="1"/>
    <n v="454.25630000000001"/>
  </r>
  <r>
    <x v="7"/>
    <x v="3"/>
    <x v="2"/>
    <x v="10"/>
    <x v="2"/>
    <x v="1"/>
    <n v="92.270499999999998"/>
  </r>
  <r>
    <x v="7"/>
    <x v="3"/>
    <x v="2"/>
    <x v="10"/>
    <x v="3"/>
    <x v="1"/>
    <n v="94.321799999999996"/>
  </r>
  <r>
    <x v="7"/>
    <x v="3"/>
    <x v="2"/>
    <x v="10"/>
    <x v="19"/>
    <x v="1"/>
    <n v="411.1311"/>
  </r>
  <r>
    <x v="7"/>
    <x v="3"/>
    <x v="2"/>
    <x v="10"/>
    <x v="5"/>
    <x v="1"/>
    <n v="16.797499999999999"/>
  </r>
  <r>
    <x v="7"/>
    <x v="3"/>
    <x v="2"/>
    <x v="10"/>
    <x v="18"/>
    <x v="1"/>
    <n v="82522.563674999983"/>
  </r>
  <r>
    <x v="7"/>
    <x v="3"/>
    <x v="3"/>
    <x v="10"/>
    <x v="0"/>
    <x v="1"/>
    <n v="439.10825"/>
  </r>
  <r>
    <x v="7"/>
    <x v="3"/>
    <x v="3"/>
    <x v="10"/>
    <x v="20"/>
    <x v="1"/>
    <n v="133.505"/>
  </r>
  <r>
    <x v="7"/>
    <x v="3"/>
    <x v="3"/>
    <x v="10"/>
    <x v="15"/>
    <x v="1"/>
    <n v="319.16806471998541"/>
  </r>
  <r>
    <x v="7"/>
    <x v="3"/>
    <x v="3"/>
    <x v="10"/>
    <x v="16"/>
    <x v="1"/>
    <n v="1332.42"/>
  </r>
  <r>
    <x v="7"/>
    <x v="3"/>
    <x v="3"/>
    <x v="10"/>
    <x v="1"/>
    <x v="1"/>
    <n v="283.83139999999997"/>
  </r>
  <r>
    <x v="7"/>
    <x v="3"/>
    <x v="3"/>
    <x v="10"/>
    <x v="2"/>
    <x v="1"/>
    <n v="10.3238"/>
  </r>
  <r>
    <x v="7"/>
    <x v="3"/>
    <x v="3"/>
    <x v="10"/>
    <x v="3"/>
    <x v="1"/>
    <n v="16.073900000000002"/>
  </r>
  <r>
    <x v="7"/>
    <x v="3"/>
    <x v="3"/>
    <x v="10"/>
    <x v="19"/>
    <x v="1"/>
    <n v="484.07169999999996"/>
  </r>
  <r>
    <x v="7"/>
    <x v="3"/>
    <x v="3"/>
    <x v="10"/>
    <x v="18"/>
    <x v="1"/>
    <n v="63596.70738"/>
  </r>
  <r>
    <x v="7"/>
    <x v="3"/>
    <x v="4"/>
    <x v="10"/>
    <x v="0"/>
    <x v="1"/>
    <n v="524.75870000000009"/>
  </r>
  <r>
    <x v="7"/>
    <x v="3"/>
    <x v="4"/>
    <x v="10"/>
    <x v="20"/>
    <x v="1"/>
    <n v="174.101"/>
  </r>
  <r>
    <x v="7"/>
    <x v="3"/>
    <x v="4"/>
    <x v="10"/>
    <x v="15"/>
    <x v="1"/>
    <n v="100.2025"/>
  </r>
  <r>
    <x v="7"/>
    <x v="3"/>
    <x v="4"/>
    <x v="10"/>
    <x v="16"/>
    <x v="1"/>
    <n v="2297.0612999999998"/>
  </r>
  <r>
    <x v="7"/>
    <x v="3"/>
    <x v="4"/>
    <x v="10"/>
    <x v="1"/>
    <x v="1"/>
    <n v="163.9588"/>
  </r>
  <r>
    <x v="7"/>
    <x v="3"/>
    <x v="4"/>
    <x v="10"/>
    <x v="2"/>
    <x v="1"/>
    <n v="18.0275"/>
  </r>
  <r>
    <x v="7"/>
    <x v="3"/>
    <x v="4"/>
    <x v="10"/>
    <x v="3"/>
    <x v="1"/>
    <n v="25"/>
  </r>
  <r>
    <x v="7"/>
    <x v="3"/>
    <x v="4"/>
    <x v="10"/>
    <x v="19"/>
    <x v="1"/>
    <n v="193.08700000000002"/>
  </r>
  <r>
    <x v="7"/>
    <x v="3"/>
    <x v="4"/>
    <x v="10"/>
    <x v="18"/>
    <x v="1"/>
    <n v="69864.374950000012"/>
  </r>
  <r>
    <x v="7"/>
    <x v="3"/>
    <x v="5"/>
    <x v="10"/>
    <x v="0"/>
    <x v="1"/>
    <n v="592.16869999999994"/>
  </r>
  <r>
    <x v="7"/>
    <x v="3"/>
    <x v="5"/>
    <x v="10"/>
    <x v="20"/>
    <x v="1"/>
    <n v="246.38399999999999"/>
  </r>
  <r>
    <x v="7"/>
    <x v="3"/>
    <x v="5"/>
    <x v="10"/>
    <x v="15"/>
    <x v="1"/>
    <n v="50.290500000000002"/>
  </r>
  <r>
    <x v="7"/>
    <x v="3"/>
    <x v="5"/>
    <x v="10"/>
    <x v="16"/>
    <x v="1"/>
    <n v="1548.6185"/>
  </r>
  <r>
    <x v="7"/>
    <x v="3"/>
    <x v="5"/>
    <x v="10"/>
    <x v="1"/>
    <x v="1"/>
    <n v="224.096"/>
  </r>
  <r>
    <x v="7"/>
    <x v="3"/>
    <x v="5"/>
    <x v="10"/>
    <x v="2"/>
    <x v="1"/>
    <n v="994.0299"/>
  </r>
  <r>
    <x v="7"/>
    <x v="3"/>
    <x v="5"/>
    <x v="10"/>
    <x v="3"/>
    <x v="1"/>
    <n v="67.829000000000008"/>
  </r>
  <r>
    <x v="7"/>
    <x v="3"/>
    <x v="5"/>
    <x v="10"/>
    <x v="19"/>
    <x v="1"/>
    <n v="248.82400000000001"/>
  </r>
  <r>
    <x v="7"/>
    <x v="3"/>
    <x v="5"/>
    <x v="10"/>
    <x v="18"/>
    <x v="1"/>
    <n v="54832.71464999998"/>
  </r>
  <r>
    <x v="7"/>
    <x v="3"/>
    <x v="6"/>
    <x v="10"/>
    <x v="0"/>
    <x v="1"/>
    <n v="279.05025599999999"/>
  </r>
  <r>
    <x v="7"/>
    <x v="3"/>
    <x v="6"/>
    <x v="10"/>
    <x v="20"/>
    <x v="1"/>
    <n v="253.63400000000001"/>
  </r>
  <r>
    <x v="7"/>
    <x v="3"/>
    <x v="6"/>
    <x v="10"/>
    <x v="15"/>
    <x v="1"/>
    <n v="435.72235914139782"/>
  </r>
  <r>
    <x v="7"/>
    <x v="3"/>
    <x v="6"/>
    <x v="10"/>
    <x v="16"/>
    <x v="1"/>
    <n v="1009.8429400000001"/>
  </r>
  <r>
    <x v="7"/>
    <x v="3"/>
    <x v="6"/>
    <x v="10"/>
    <x v="1"/>
    <x v="1"/>
    <n v="285.00490000000002"/>
  </r>
  <r>
    <x v="7"/>
    <x v="3"/>
    <x v="6"/>
    <x v="10"/>
    <x v="2"/>
    <x v="1"/>
    <n v="806.70990000000006"/>
  </r>
  <r>
    <x v="7"/>
    <x v="3"/>
    <x v="6"/>
    <x v="10"/>
    <x v="3"/>
    <x v="1"/>
    <n v="41.185000000000002"/>
  </r>
  <r>
    <x v="7"/>
    <x v="3"/>
    <x v="6"/>
    <x v="10"/>
    <x v="19"/>
    <x v="1"/>
    <n v="203.98099999999999"/>
  </r>
  <r>
    <x v="7"/>
    <x v="3"/>
    <x v="6"/>
    <x v="10"/>
    <x v="18"/>
    <x v="1"/>
    <n v="35987.532194999992"/>
  </r>
  <r>
    <x v="7"/>
    <x v="3"/>
    <x v="7"/>
    <x v="10"/>
    <x v="0"/>
    <x v="1"/>
    <n v="4100.1076999999996"/>
  </r>
  <r>
    <x v="7"/>
    <x v="3"/>
    <x v="7"/>
    <x v="10"/>
    <x v="20"/>
    <x v="1"/>
    <n v="351.09700000000004"/>
  </r>
  <r>
    <x v="7"/>
    <x v="3"/>
    <x v="7"/>
    <x v="10"/>
    <x v="15"/>
    <x v="1"/>
    <n v="552.35798242543001"/>
  </r>
  <r>
    <x v="7"/>
    <x v="3"/>
    <x v="7"/>
    <x v="10"/>
    <x v="16"/>
    <x v="1"/>
    <n v="2606.25414"/>
  </r>
  <r>
    <x v="7"/>
    <x v="3"/>
    <x v="7"/>
    <x v="10"/>
    <x v="1"/>
    <x v="1"/>
    <n v="167.90039999999999"/>
  </r>
  <r>
    <x v="7"/>
    <x v="3"/>
    <x v="7"/>
    <x v="10"/>
    <x v="2"/>
    <x v="1"/>
    <n v="150.22980000000001"/>
  </r>
  <r>
    <x v="7"/>
    <x v="3"/>
    <x v="7"/>
    <x v="10"/>
    <x v="3"/>
    <x v="1"/>
    <n v="84.512020000000007"/>
  </r>
  <r>
    <x v="7"/>
    <x v="3"/>
    <x v="7"/>
    <x v="10"/>
    <x v="19"/>
    <x v="1"/>
    <n v="530.87800000000004"/>
  </r>
  <r>
    <x v="7"/>
    <x v="3"/>
    <x v="7"/>
    <x v="10"/>
    <x v="18"/>
    <x v="1"/>
    <n v="25393.530050000012"/>
  </r>
  <r>
    <x v="7"/>
    <x v="3"/>
    <x v="8"/>
    <x v="10"/>
    <x v="0"/>
    <x v="1"/>
    <n v="4098.5717700000005"/>
  </r>
  <r>
    <x v="7"/>
    <x v="3"/>
    <x v="8"/>
    <x v="10"/>
    <x v="20"/>
    <x v="1"/>
    <n v="348.79599999999999"/>
  </r>
  <r>
    <x v="7"/>
    <x v="3"/>
    <x v="8"/>
    <x v="10"/>
    <x v="15"/>
    <x v="1"/>
    <n v="277.05099999999999"/>
  </r>
  <r>
    <x v="7"/>
    <x v="3"/>
    <x v="8"/>
    <x v="10"/>
    <x v="16"/>
    <x v="1"/>
    <n v="2174.4672"/>
  </r>
  <r>
    <x v="7"/>
    <x v="3"/>
    <x v="8"/>
    <x v="10"/>
    <x v="1"/>
    <x v="1"/>
    <n v="382.13900000000001"/>
  </r>
  <r>
    <x v="7"/>
    <x v="3"/>
    <x v="8"/>
    <x v="10"/>
    <x v="2"/>
    <x v="1"/>
    <n v="1.9624999999999999"/>
  </r>
  <r>
    <x v="7"/>
    <x v="3"/>
    <x v="8"/>
    <x v="10"/>
    <x v="3"/>
    <x v="1"/>
    <n v="137.04539999999997"/>
  </r>
  <r>
    <x v="7"/>
    <x v="3"/>
    <x v="8"/>
    <x v="10"/>
    <x v="19"/>
    <x v="1"/>
    <n v="340.57"/>
  </r>
  <r>
    <x v="7"/>
    <x v="3"/>
    <x v="8"/>
    <x v="10"/>
    <x v="5"/>
    <x v="1"/>
    <n v="1787.1130991399991"/>
  </r>
  <r>
    <x v="7"/>
    <x v="3"/>
    <x v="8"/>
    <x v="10"/>
    <x v="18"/>
    <x v="1"/>
    <n v="15242.591949999998"/>
  </r>
  <r>
    <x v="7"/>
    <x v="3"/>
    <x v="9"/>
    <x v="10"/>
    <x v="0"/>
    <x v="1"/>
    <n v="1683.1836879999998"/>
  </r>
  <r>
    <x v="7"/>
    <x v="3"/>
    <x v="9"/>
    <x v="10"/>
    <x v="20"/>
    <x v="1"/>
    <n v="364.82"/>
  </r>
  <r>
    <x v="7"/>
    <x v="3"/>
    <x v="9"/>
    <x v="10"/>
    <x v="15"/>
    <x v="1"/>
    <n v="233.25950000000003"/>
  </r>
  <r>
    <x v="7"/>
    <x v="3"/>
    <x v="9"/>
    <x v="10"/>
    <x v="16"/>
    <x v="1"/>
    <n v="2618.4199199999998"/>
  </r>
  <r>
    <x v="7"/>
    <x v="3"/>
    <x v="9"/>
    <x v="10"/>
    <x v="1"/>
    <x v="1"/>
    <n v="390.79390000000001"/>
  </r>
  <r>
    <x v="7"/>
    <x v="3"/>
    <x v="9"/>
    <x v="10"/>
    <x v="19"/>
    <x v="1"/>
    <n v="182.96699999999998"/>
  </r>
  <r>
    <x v="7"/>
    <x v="3"/>
    <x v="9"/>
    <x v="10"/>
    <x v="5"/>
    <x v="1"/>
    <n v="6837.2881993500014"/>
  </r>
  <r>
    <x v="7"/>
    <x v="3"/>
    <x v="9"/>
    <x v="10"/>
    <x v="18"/>
    <x v="1"/>
    <n v="10149.474899999999"/>
  </r>
  <r>
    <x v="7"/>
    <x v="3"/>
    <x v="10"/>
    <x v="10"/>
    <x v="0"/>
    <x v="1"/>
    <n v="4707.9398299999993"/>
  </r>
  <r>
    <x v="7"/>
    <x v="3"/>
    <x v="10"/>
    <x v="10"/>
    <x v="20"/>
    <x v="1"/>
    <n v="314.43600000000004"/>
  </r>
  <r>
    <x v="7"/>
    <x v="3"/>
    <x v="10"/>
    <x v="10"/>
    <x v="15"/>
    <x v="1"/>
    <n v="258.73150113432393"/>
  </r>
  <r>
    <x v="7"/>
    <x v="3"/>
    <x v="10"/>
    <x v="10"/>
    <x v="16"/>
    <x v="1"/>
    <n v="1358.06681"/>
  </r>
  <r>
    <x v="7"/>
    <x v="3"/>
    <x v="10"/>
    <x v="10"/>
    <x v="1"/>
    <x v="1"/>
    <n v="296.39800000000002"/>
  </r>
  <r>
    <x v="7"/>
    <x v="3"/>
    <x v="10"/>
    <x v="10"/>
    <x v="2"/>
    <x v="1"/>
    <n v="39.1325"/>
  </r>
  <r>
    <x v="7"/>
    <x v="3"/>
    <x v="10"/>
    <x v="10"/>
    <x v="3"/>
    <x v="1"/>
    <n v="70.88"/>
  </r>
  <r>
    <x v="7"/>
    <x v="3"/>
    <x v="10"/>
    <x v="10"/>
    <x v="19"/>
    <x v="1"/>
    <n v="277.41750000000002"/>
  </r>
  <r>
    <x v="7"/>
    <x v="3"/>
    <x v="10"/>
    <x v="10"/>
    <x v="5"/>
    <x v="1"/>
    <n v="3361.0973906999993"/>
  </r>
  <r>
    <x v="7"/>
    <x v="3"/>
    <x v="10"/>
    <x v="10"/>
    <x v="18"/>
    <x v="1"/>
    <n v="12012.732574999998"/>
  </r>
  <r>
    <x v="7"/>
    <x v="3"/>
    <x v="11"/>
    <x v="10"/>
    <x v="0"/>
    <x v="1"/>
    <n v="4778.5444900000002"/>
  </r>
  <r>
    <x v="7"/>
    <x v="3"/>
    <x v="11"/>
    <x v="10"/>
    <x v="20"/>
    <x v="1"/>
    <n v="372.34000000000003"/>
  </r>
  <r>
    <x v="7"/>
    <x v="3"/>
    <x v="11"/>
    <x v="10"/>
    <x v="15"/>
    <x v="1"/>
    <n v="70.782499999999999"/>
  </r>
  <r>
    <x v="7"/>
    <x v="3"/>
    <x v="11"/>
    <x v="10"/>
    <x v="16"/>
    <x v="1"/>
    <n v="1072.403"/>
  </r>
  <r>
    <x v="7"/>
    <x v="3"/>
    <x v="11"/>
    <x v="10"/>
    <x v="1"/>
    <x v="1"/>
    <n v="888.57450000000006"/>
  </r>
  <r>
    <x v="7"/>
    <x v="3"/>
    <x v="11"/>
    <x v="10"/>
    <x v="2"/>
    <x v="1"/>
    <n v="14.295500000000001"/>
  </r>
  <r>
    <x v="7"/>
    <x v="3"/>
    <x v="11"/>
    <x v="10"/>
    <x v="3"/>
    <x v="1"/>
    <n v="59.345799999999997"/>
  </r>
  <r>
    <x v="7"/>
    <x v="3"/>
    <x v="11"/>
    <x v="10"/>
    <x v="19"/>
    <x v="1"/>
    <n v="566.84649999999988"/>
  </r>
  <r>
    <x v="7"/>
    <x v="3"/>
    <x v="11"/>
    <x v="10"/>
    <x v="5"/>
    <x v="1"/>
    <n v="5361.69189078"/>
  </r>
  <r>
    <x v="7"/>
    <x v="3"/>
    <x v="11"/>
    <x v="10"/>
    <x v="18"/>
    <x v="1"/>
    <n v="22673.1351"/>
  </r>
  <r>
    <x v="8"/>
    <x v="3"/>
    <x v="0"/>
    <x v="10"/>
    <x v="5"/>
    <x v="1"/>
    <n v="226.04952119000001"/>
  </r>
  <r>
    <x v="8"/>
    <x v="3"/>
    <x v="1"/>
    <x v="10"/>
    <x v="2"/>
    <x v="1"/>
    <n v="6.1050000000000004"/>
  </r>
  <r>
    <x v="8"/>
    <x v="3"/>
    <x v="1"/>
    <x v="10"/>
    <x v="5"/>
    <x v="1"/>
    <n v="47.525183660000003"/>
  </r>
  <r>
    <x v="8"/>
    <x v="3"/>
    <x v="1"/>
    <x v="10"/>
    <x v="18"/>
    <x v="1"/>
    <n v="5.0553999999999997"/>
  </r>
  <r>
    <x v="8"/>
    <x v="3"/>
    <x v="2"/>
    <x v="10"/>
    <x v="1"/>
    <x v="1"/>
    <n v="197.86199999999999"/>
  </r>
  <r>
    <x v="8"/>
    <x v="3"/>
    <x v="2"/>
    <x v="10"/>
    <x v="18"/>
    <x v="1"/>
    <n v="36.1081"/>
  </r>
  <r>
    <x v="8"/>
    <x v="3"/>
    <x v="3"/>
    <x v="10"/>
    <x v="1"/>
    <x v="1"/>
    <n v="36.619900000000001"/>
  </r>
  <r>
    <x v="8"/>
    <x v="3"/>
    <x v="3"/>
    <x v="10"/>
    <x v="2"/>
    <x v="1"/>
    <n v="18.597000000000001"/>
  </r>
  <r>
    <x v="8"/>
    <x v="3"/>
    <x v="3"/>
    <x v="10"/>
    <x v="3"/>
    <x v="1"/>
    <n v="0.84150000000000003"/>
  </r>
  <r>
    <x v="8"/>
    <x v="3"/>
    <x v="3"/>
    <x v="10"/>
    <x v="18"/>
    <x v="1"/>
    <n v="3.3411999999999997"/>
  </r>
  <r>
    <x v="8"/>
    <x v="3"/>
    <x v="4"/>
    <x v="10"/>
    <x v="1"/>
    <x v="1"/>
    <n v="57.760322999999993"/>
  </r>
  <r>
    <x v="8"/>
    <x v="3"/>
    <x v="4"/>
    <x v="10"/>
    <x v="2"/>
    <x v="1"/>
    <n v="0.13900000000000001"/>
  </r>
  <r>
    <x v="8"/>
    <x v="3"/>
    <x v="4"/>
    <x v="10"/>
    <x v="3"/>
    <x v="1"/>
    <n v="24.363"/>
  </r>
  <r>
    <x v="8"/>
    <x v="3"/>
    <x v="6"/>
    <x v="10"/>
    <x v="1"/>
    <x v="1"/>
    <n v="51.610531999999992"/>
  </r>
  <r>
    <x v="8"/>
    <x v="3"/>
    <x v="7"/>
    <x v="10"/>
    <x v="1"/>
    <x v="1"/>
    <n v="11.801477999999999"/>
  </r>
  <r>
    <x v="8"/>
    <x v="3"/>
    <x v="8"/>
    <x v="10"/>
    <x v="1"/>
    <x v="1"/>
    <n v="107.57970000000003"/>
  </r>
  <r>
    <x v="8"/>
    <x v="3"/>
    <x v="8"/>
    <x v="10"/>
    <x v="3"/>
    <x v="1"/>
    <n v="534.30700000000002"/>
  </r>
  <r>
    <x v="8"/>
    <x v="3"/>
    <x v="8"/>
    <x v="10"/>
    <x v="5"/>
    <x v="1"/>
    <n v="0.29937600000000003"/>
  </r>
  <r>
    <x v="8"/>
    <x v="3"/>
    <x v="9"/>
    <x v="10"/>
    <x v="1"/>
    <x v="1"/>
    <n v="70.385000000000005"/>
  </r>
  <r>
    <x v="8"/>
    <x v="3"/>
    <x v="9"/>
    <x v="10"/>
    <x v="5"/>
    <x v="1"/>
    <n v="42.083188470000003"/>
  </r>
  <r>
    <x v="8"/>
    <x v="3"/>
    <x v="10"/>
    <x v="10"/>
    <x v="1"/>
    <x v="1"/>
    <n v="119.88626099999999"/>
  </r>
  <r>
    <x v="8"/>
    <x v="3"/>
    <x v="10"/>
    <x v="10"/>
    <x v="3"/>
    <x v="1"/>
    <n v="399.38840000000005"/>
  </r>
  <r>
    <x v="8"/>
    <x v="3"/>
    <x v="10"/>
    <x v="10"/>
    <x v="5"/>
    <x v="1"/>
    <n v="17.756893259999998"/>
  </r>
  <r>
    <x v="8"/>
    <x v="3"/>
    <x v="11"/>
    <x v="10"/>
    <x v="1"/>
    <x v="1"/>
    <n v="23.679600000000001"/>
  </r>
  <r>
    <x v="8"/>
    <x v="3"/>
    <x v="11"/>
    <x v="10"/>
    <x v="5"/>
    <x v="1"/>
    <n v="151.8078917"/>
  </r>
  <r>
    <x v="9"/>
    <x v="3"/>
    <x v="5"/>
    <x v="10"/>
    <x v="18"/>
    <x v="1"/>
    <n v="16.154999999999998"/>
  </r>
  <r>
    <x v="9"/>
    <x v="3"/>
    <x v="6"/>
    <x v="10"/>
    <x v="18"/>
    <x v="1"/>
    <n v="2.7069999999999999"/>
  </r>
  <r>
    <x v="3"/>
    <x v="3"/>
    <x v="0"/>
    <x v="10"/>
    <x v="17"/>
    <x v="1"/>
    <n v="21.088999999999999"/>
  </r>
  <r>
    <x v="3"/>
    <x v="3"/>
    <x v="1"/>
    <x v="10"/>
    <x v="17"/>
    <x v="1"/>
    <n v="26.2531"/>
  </r>
  <r>
    <x v="3"/>
    <x v="3"/>
    <x v="2"/>
    <x v="10"/>
    <x v="17"/>
    <x v="1"/>
    <n v="20.673500000000001"/>
  </r>
  <r>
    <x v="3"/>
    <x v="3"/>
    <x v="3"/>
    <x v="10"/>
    <x v="17"/>
    <x v="1"/>
    <n v="26.248999999999999"/>
  </r>
  <r>
    <x v="3"/>
    <x v="3"/>
    <x v="4"/>
    <x v="10"/>
    <x v="17"/>
    <x v="1"/>
    <n v="22.269500000000001"/>
  </r>
  <r>
    <x v="3"/>
    <x v="3"/>
    <x v="5"/>
    <x v="10"/>
    <x v="17"/>
    <x v="1"/>
    <n v="23.28"/>
  </r>
  <r>
    <x v="3"/>
    <x v="3"/>
    <x v="6"/>
    <x v="10"/>
    <x v="17"/>
    <x v="1"/>
    <n v="29.6905"/>
  </r>
  <r>
    <x v="3"/>
    <x v="3"/>
    <x v="7"/>
    <x v="10"/>
    <x v="17"/>
    <x v="1"/>
    <n v="22.0031"/>
  </r>
  <r>
    <x v="3"/>
    <x v="3"/>
    <x v="11"/>
    <x v="10"/>
    <x v="17"/>
    <x v="1"/>
    <n v="30.358499999999999"/>
  </r>
  <r>
    <x v="0"/>
    <x v="2"/>
    <x v="0"/>
    <x v="10"/>
    <x v="0"/>
    <x v="0"/>
    <n v="72367.799999999988"/>
  </r>
  <r>
    <x v="0"/>
    <x v="2"/>
    <x v="1"/>
    <x v="10"/>
    <x v="0"/>
    <x v="0"/>
    <n v="4580.6699999999992"/>
  </r>
  <r>
    <x v="0"/>
    <x v="2"/>
    <x v="5"/>
    <x v="10"/>
    <x v="0"/>
    <x v="0"/>
    <n v="10318.709999999999"/>
  </r>
  <r>
    <x v="0"/>
    <x v="2"/>
    <x v="7"/>
    <x v="10"/>
    <x v="0"/>
    <x v="0"/>
    <n v="90193.829999999987"/>
  </r>
  <r>
    <x v="0"/>
    <x v="2"/>
    <x v="9"/>
    <x v="10"/>
    <x v="0"/>
    <x v="0"/>
    <n v="49408.654999999999"/>
  </r>
  <r>
    <x v="0"/>
    <x v="2"/>
    <x v="10"/>
    <x v="10"/>
    <x v="0"/>
    <x v="0"/>
    <n v="181819.96500000003"/>
  </r>
  <r>
    <x v="0"/>
    <x v="2"/>
    <x v="11"/>
    <x v="10"/>
    <x v="0"/>
    <x v="0"/>
    <n v="24700.489999999998"/>
  </r>
  <r>
    <x v="1"/>
    <x v="1"/>
    <x v="1"/>
    <x v="10"/>
    <x v="0"/>
    <x v="0"/>
    <n v="394.71999999999997"/>
  </r>
  <r>
    <x v="1"/>
    <x v="1"/>
    <x v="4"/>
    <x v="10"/>
    <x v="0"/>
    <x v="0"/>
    <n v="1791.6150000000002"/>
  </r>
  <r>
    <x v="1"/>
    <x v="1"/>
    <x v="7"/>
    <x v="10"/>
    <x v="0"/>
    <x v="0"/>
    <n v="115.92999999999999"/>
  </r>
  <r>
    <x v="1"/>
    <x v="1"/>
    <x v="11"/>
    <x v="10"/>
    <x v="0"/>
    <x v="0"/>
    <n v="637.41"/>
  </r>
  <r>
    <x v="10"/>
    <x v="0"/>
    <x v="0"/>
    <x v="10"/>
    <x v="0"/>
    <x v="0"/>
    <n v="70275.8"/>
  </r>
  <r>
    <x v="10"/>
    <x v="0"/>
    <x v="1"/>
    <x v="10"/>
    <x v="0"/>
    <x v="0"/>
    <n v="3979.04"/>
  </r>
  <r>
    <x v="10"/>
    <x v="0"/>
    <x v="5"/>
    <x v="10"/>
    <x v="0"/>
    <x v="0"/>
    <n v="4091.5099999999993"/>
  </r>
  <r>
    <x v="10"/>
    <x v="0"/>
    <x v="7"/>
    <x v="10"/>
    <x v="0"/>
    <x v="0"/>
    <n v="653.3599999999999"/>
  </r>
  <r>
    <x v="10"/>
    <x v="0"/>
    <x v="9"/>
    <x v="10"/>
    <x v="0"/>
    <x v="0"/>
    <n v="48757.384999999995"/>
  </r>
  <r>
    <x v="10"/>
    <x v="0"/>
    <x v="10"/>
    <x v="10"/>
    <x v="0"/>
    <x v="0"/>
    <n v="170534.09999999998"/>
  </r>
  <r>
    <x v="3"/>
    <x v="0"/>
    <x v="0"/>
    <x v="10"/>
    <x v="0"/>
    <x v="0"/>
    <n v="77846.375"/>
  </r>
  <r>
    <x v="3"/>
    <x v="0"/>
    <x v="1"/>
    <x v="10"/>
    <x v="0"/>
    <x v="0"/>
    <n v="1577.5450000000001"/>
  </r>
  <r>
    <x v="3"/>
    <x v="0"/>
    <x v="5"/>
    <x v="10"/>
    <x v="0"/>
    <x v="0"/>
    <n v="43.85"/>
  </r>
  <r>
    <x v="3"/>
    <x v="0"/>
    <x v="7"/>
    <x v="10"/>
    <x v="0"/>
    <x v="0"/>
    <n v="156.04500000000002"/>
  </r>
  <r>
    <x v="3"/>
    <x v="0"/>
    <x v="9"/>
    <x v="10"/>
    <x v="0"/>
    <x v="0"/>
    <n v="4271.0599999999995"/>
  </r>
  <r>
    <x v="3"/>
    <x v="0"/>
    <x v="10"/>
    <x v="10"/>
    <x v="0"/>
    <x v="0"/>
    <n v="35850.160000000003"/>
  </r>
  <r>
    <x v="3"/>
    <x v="0"/>
    <x v="11"/>
    <x v="10"/>
    <x v="0"/>
    <x v="0"/>
    <n v="43835.11"/>
  </r>
  <r>
    <x v="4"/>
    <x v="2"/>
    <x v="0"/>
    <x v="10"/>
    <x v="0"/>
    <x v="0"/>
    <n v="232645.73000000004"/>
  </r>
  <r>
    <x v="4"/>
    <x v="2"/>
    <x v="1"/>
    <x v="10"/>
    <x v="0"/>
    <x v="0"/>
    <n v="24539.215"/>
  </r>
  <r>
    <x v="4"/>
    <x v="2"/>
    <x v="5"/>
    <x v="10"/>
    <x v="0"/>
    <x v="0"/>
    <n v="17312.650000000001"/>
  </r>
  <r>
    <x v="4"/>
    <x v="2"/>
    <x v="7"/>
    <x v="10"/>
    <x v="0"/>
    <x v="0"/>
    <n v="75441.505000000005"/>
  </r>
  <r>
    <x v="4"/>
    <x v="2"/>
    <x v="9"/>
    <x v="10"/>
    <x v="0"/>
    <x v="0"/>
    <n v="25772.515000000003"/>
  </r>
  <r>
    <x v="4"/>
    <x v="2"/>
    <x v="10"/>
    <x v="10"/>
    <x v="0"/>
    <x v="0"/>
    <n v="94540.939999999988"/>
  </r>
  <r>
    <x v="4"/>
    <x v="2"/>
    <x v="11"/>
    <x v="10"/>
    <x v="0"/>
    <x v="0"/>
    <n v="16481.894999999997"/>
  </r>
  <r>
    <x v="2"/>
    <x v="0"/>
    <x v="0"/>
    <x v="10"/>
    <x v="0"/>
    <x v="0"/>
    <n v="56904.44"/>
  </r>
  <r>
    <x v="2"/>
    <x v="0"/>
    <x v="1"/>
    <x v="10"/>
    <x v="0"/>
    <x v="0"/>
    <n v="5093.6750000000002"/>
  </r>
  <r>
    <x v="2"/>
    <x v="0"/>
    <x v="5"/>
    <x v="10"/>
    <x v="0"/>
    <x v="0"/>
    <n v="551.43000000000006"/>
  </r>
  <r>
    <x v="2"/>
    <x v="0"/>
    <x v="7"/>
    <x v="10"/>
    <x v="0"/>
    <x v="0"/>
    <n v="6559.1050000000005"/>
  </r>
  <r>
    <x v="2"/>
    <x v="0"/>
    <x v="9"/>
    <x v="10"/>
    <x v="0"/>
    <x v="0"/>
    <n v="102936.81"/>
  </r>
  <r>
    <x v="2"/>
    <x v="0"/>
    <x v="10"/>
    <x v="10"/>
    <x v="0"/>
    <x v="0"/>
    <n v="281027.56500000006"/>
  </r>
  <r>
    <x v="2"/>
    <x v="0"/>
    <x v="11"/>
    <x v="10"/>
    <x v="0"/>
    <x v="0"/>
    <n v="76538.881999999998"/>
  </r>
  <r>
    <x v="6"/>
    <x v="1"/>
    <x v="0"/>
    <x v="10"/>
    <x v="0"/>
    <x v="0"/>
    <n v="7263.08"/>
  </r>
  <r>
    <x v="6"/>
    <x v="1"/>
    <x v="1"/>
    <x v="10"/>
    <x v="0"/>
    <x v="0"/>
    <n v="3560.5299999999997"/>
  </r>
  <r>
    <x v="6"/>
    <x v="1"/>
    <x v="3"/>
    <x v="10"/>
    <x v="0"/>
    <x v="0"/>
    <n v="6444.4400000000005"/>
  </r>
  <r>
    <x v="6"/>
    <x v="1"/>
    <x v="4"/>
    <x v="10"/>
    <x v="0"/>
    <x v="0"/>
    <n v="5828.5249999999996"/>
  </r>
  <r>
    <x v="6"/>
    <x v="1"/>
    <x v="5"/>
    <x v="10"/>
    <x v="0"/>
    <x v="0"/>
    <n v="88.885000000000005"/>
  </r>
  <r>
    <x v="6"/>
    <x v="1"/>
    <x v="7"/>
    <x v="10"/>
    <x v="0"/>
    <x v="0"/>
    <n v="11.73"/>
  </r>
  <r>
    <x v="7"/>
    <x v="2"/>
    <x v="0"/>
    <x v="10"/>
    <x v="0"/>
    <x v="0"/>
    <n v="29295.899999999998"/>
  </r>
  <r>
    <x v="7"/>
    <x v="2"/>
    <x v="5"/>
    <x v="10"/>
    <x v="0"/>
    <x v="0"/>
    <n v="9127.5400000000009"/>
  </r>
  <r>
    <x v="7"/>
    <x v="2"/>
    <x v="7"/>
    <x v="10"/>
    <x v="0"/>
    <x v="0"/>
    <n v="9252.1749999999993"/>
  </r>
  <r>
    <x v="7"/>
    <x v="2"/>
    <x v="9"/>
    <x v="10"/>
    <x v="0"/>
    <x v="0"/>
    <n v="1134.27"/>
  </r>
  <r>
    <x v="7"/>
    <x v="2"/>
    <x v="10"/>
    <x v="10"/>
    <x v="0"/>
    <x v="0"/>
    <n v="1491.33"/>
  </r>
  <r>
    <x v="10"/>
    <x v="3"/>
    <x v="2"/>
    <x v="2"/>
    <x v="20"/>
    <x v="1"/>
    <n v="1.33"/>
  </r>
  <r>
    <x v="10"/>
    <x v="3"/>
    <x v="3"/>
    <x v="2"/>
    <x v="20"/>
    <x v="1"/>
    <n v="10.09"/>
  </r>
  <r>
    <x v="10"/>
    <x v="3"/>
    <x v="4"/>
    <x v="2"/>
    <x v="20"/>
    <x v="1"/>
    <n v="1.1499999999999999"/>
  </r>
  <r>
    <x v="10"/>
    <x v="3"/>
    <x v="5"/>
    <x v="2"/>
    <x v="20"/>
    <x v="1"/>
    <n v="4.0999999999999996"/>
  </r>
  <r>
    <x v="10"/>
    <x v="3"/>
    <x v="6"/>
    <x v="2"/>
    <x v="20"/>
    <x v="1"/>
    <n v="7.56"/>
  </r>
  <r>
    <x v="3"/>
    <x v="3"/>
    <x v="10"/>
    <x v="5"/>
    <x v="20"/>
    <x v="1"/>
    <n v="6.9355000000000002"/>
  </r>
  <r>
    <x v="3"/>
    <x v="3"/>
    <x v="11"/>
    <x v="5"/>
    <x v="20"/>
    <x v="1"/>
    <n v="13.369"/>
  </r>
  <r>
    <x v="2"/>
    <x v="3"/>
    <x v="5"/>
    <x v="4"/>
    <x v="20"/>
    <x v="1"/>
    <n v="0.55100000000000005"/>
  </r>
  <r>
    <x v="2"/>
    <x v="3"/>
    <x v="6"/>
    <x v="4"/>
    <x v="20"/>
    <x v="1"/>
    <n v="3.7364999999999999"/>
  </r>
  <r>
    <x v="2"/>
    <x v="3"/>
    <x v="7"/>
    <x v="4"/>
    <x v="20"/>
    <x v="1"/>
    <n v="0.6915"/>
  </r>
  <r>
    <x v="13"/>
    <x v="3"/>
    <x v="6"/>
    <x v="6"/>
    <x v="20"/>
    <x v="1"/>
    <n v="5.1999999999999998E-2"/>
  </r>
  <r>
    <x v="13"/>
    <x v="3"/>
    <x v="8"/>
    <x v="6"/>
    <x v="20"/>
    <x v="1"/>
    <n v="2.5999999999999999E-2"/>
  </r>
  <r>
    <x v="7"/>
    <x v="3"/>
    <x v="0"/>
    <x v="0"/>
    <x v="20"/>
    <x v="1"/>
    <n v="193.59899999999999"/>
  </r>
  <r>
    <x v="7"/>
    <x v="3"/>
    <x v="0"/>
    <x v="1"/>
    <x v="20"/>
    <x v="1"/>
    <n v="443.82000000000005"/>
  </r>
  <r>
    <x v="7"/>
    <x v="3"/>
    <x v="0"/>
    <x v="2"/>
    <x v="20"/>
    <x v="1"/>
    <n v="314.39"/>
  </r>
  <r>
    <x v="7"/>
    <x v="3"/>
    <x v="0"/>
    <x v="3"/>
    <x v="20"/>
    <x v="1"/>
    <n v="456.41"/>
  </r>
  <r>
    <x v="7"/>
    <x v="3"/>
    <x v="0"/>
    <x v="4"/>
    <x v="20"/>
    <x v="1"/>
    <n v="318.49600000000004"/>
  </r>
  <r>
    <x v="7"/>
    <x v="3"/>
    <x v="0"/>
    <x v="5"/>
    <x v="20"/>
    <x v="1"/>
    <n v="325.59699999999998"/>
  </r>
  <r>
    <x v="7"/>
    <x v="3"/>
    <x v="0"/>
    <x v="6"/>
    <x v="20"/>
    <x v="1"/>
    <n v="359.78699999999998"/>
  </r>
  <r>
    <x v="7"/>
    <x v="3"/>
    <x v="0"/>
    <x v="7"/>
    <x v="20"/>
    <x v="1"/>
    <n v="359.63499999999999"/>
  </r>
  <r>
    <x v="7"/>
    <x v="3"/>
    <x v="0"/>
    <x v="8"/>
    <x v="20"/>
    <x v="1"/>
    <n v="241.02100000000002"/>
  </r>
  <r>
    <x v="7"/>
    <x v="3"/>
    <x v="0"/>
    <x v="9"/>
    <x v="20"/>
    <x v="1"/>
    <n v="108"/>
  </r>
  <r>
    <x v="7"/>
    <x v="3"/>
    <x v="1"/>
    <x v="0"/>
    <x v="20"/>
    <x v="1"/>
    <n v="276.32100000000003"/>
  </r>
  <r>
    <x v="7"/>
    <x v="3"/>
    <x v="1"/>
    <x v="1"/>
    <x v="20"/>
    <x v="1"/>
    <n v="505.67"/>
  </r>
  <r>
    <x v="7"/>
    <x v="3"/>
    <x v="1"/>
    <x v="2"/>
    <x v="20"/>
    <x v="1"/>
    <n v="496.83000000000004"/>
  </r>
  <r>
    <x v="7"/>
    <x v="3"/>
    <x v="1"/>
    <x v="3"/>
    <x v="20"/>
    <x v="1"/>
    <n v="546.1"/>
  </r>
  <r>
    <x v="7"/>
    <x v="3"/>
    <x v="1"/>
    <x v="4"/>
    <x v="20"/>
    <x v="1"/>
    <n v="385.49899999999997"/>
  </r>
  <r>
    <x v="7"/>
    <x v="3"/>
    <x v="1"/>
    <x v="5"/>
    <x v="20"/>
    <x v="1"/>
    <n v="434.94499999999999"/>
  </r>
  <r>
    <x v="7"/>
    <x v="3"/>
    <x v="1"/>
    <x v="6"/>
    <x v="20"/>
    <x v="1"/>
    <n v="310.76800000000003"/>
  </r>
  <r>
    <x v="7"/>
    <x v="3"/>
    <x v="1"/>
    <x v="7"/>
    <x v="20"/>
    <x v="1"/>
    <n v="341.64799999999997"/>
  </r>
  <r>
    <x v="7"/>
    <x v="3"/>
    <x v="1"/>
    <x v="8"/>
    <x v="20"/>
    <x v="1"/>
    <n v="104"/>
  </r>
  <r>
    <x v="7"/>
    <x v="3"/>
    <x v="1"/>
    <x v="9"/>
    <x v="20"/>
    <x v="1"/>
    <n v="338.428"/>
  </r>
  <r>
    <x v="7"/>
    <x v="3"/>
    <x v="2"/>
    <x v="0"/>
    <x v="20"/>
    <x v="1"/>
    <n v="455.38400000000001"/>
  </r>
  <r>
    <x v="7"/>
    <x v="3"/>
    <x v="2"/>
    <x v="1"/>
    <x v="20"/>
    <x v="1"/>
    <n v="606.57999999999993"/>
  </r>
  <r>
    <x v="7"/>
    <x v="3"/>
    <x v="2"/>
    <x v="2"/>
    <x v="20"/>
    <x v="1"/>
    <n v="729.5"/>
  </r>
  <r>
    <x v="7"/>
    <x v="3"/>
    <x v="2"/>
    <x v="3"/>
    <x v="20"/>
    <x v="1"/>
    <n v="460.28"/>
  </r>
  <r>
    <x v="7"/>
    <x v="3"/>
    <x v="2"/>
    <x v="4"/>
    <x v="20"/>
    <x v="1"/>
    <n v="275.03300000000002"/>
  </r>
  <r>
    <x v="7"/>
    <x v="3"/>
    <x v="2"/>
    <x v="5"/>
    <x v="20"/>
    <x v="1"/>
    <n v="272.56400000000002"/>
  </r>
  <r>
    <x v="7"/>
    <x v="3"/>
    <x v="2"/>
    <x v="6"/>
    <x v="20"/>
    <x v="1"/>
    <n v="394.786"/>
  </r>
  <r>
    <x v="7"/>
    <x v="3"/>
    <x v="2"/>
    <x v="7"/>
    <x v="20"/>
    <x v="1"/>
    <n v="196.71199999999999"/>
  </r>
  <r>
    <x v="7"/>
    <x v="3"/>
    <x v="2"/>
    <x v="8"/>
    <x v="20"/>
    <x v="1"/>
    <n v="152.43200000000002"/>
  </r>
  <r>
    <x v="7"/>
    <x v="3"/>
    <x v="2"/>
    <x v="9"/>
    <x v="20"/>
    <x v="1"/>
    <n v="189.447"/>
  </r>
  <r>
    <x v="7"/>
    <x v="3"/>
    <x v="3"/>
    <x v="0"/>
    <x v="20"/>
    <x v="1"/>
    <n v="289.88400000000001"/>
  </r>
  <r>
    <x v="7"/>
    <x v="3"/>
    <x v="3"/>
    <x v="1"/>
    <x v="20"/>
    <x v="1"/>
    <n v="829.29"/>
  </r>
  <r>
    <x v="7"/>
    <x v="3"/>
    <x v="3"/>
    <x v="2"/>
    <x v="20"/>
    <x v="1"/>
    <n v="365.92"/>
  </r>
  <r>
    <x v="7"/>
    <x v="3"/>
    <x v="3"/>
    <x v="3"/>
    <x v="20"/>
    <x v="1"/>
    <n v="329.61"/>
  </r>
  <r>
    <x v="7"/>
    <x v="3"/>
    <x v="3"/>
    <x v="4"/>
    <x v="20"/>
    <x v="1"/>
    <n v="350.32600000000002"/>
  </r>
  <r>
    <x v="7"/>
    <x v="3"/>
    <x v="3"/>
    <x v="5"/>
    <x v="20"/>
    <x v="1"/>
    <n v="284.28499999999997"/>
  </r>
  <r>
    <x v="7"/>
    <x v="3"/>
    <x v="3"/>
    <x v="6"/>
    <x v="20"/>
    <x v="1"/>
    <n v="330.30100000000004"/>
  </r>
  <r>
    <x v="7"/>
    <x v="3"/>
    <x v="3"/>
    <x v="7"/>
    <x v="20"/>
    <x v="1"/>
    <n v="40.313000000000002"/>
  </r>
  <r>
    <x v="7"/>
    <x v="3"/>
    <x v="3"/>
    <x v="8"/>
    <x v="20"/>
    <x v="1"/>
    <n v="48.066000000000003"/>
  </r>
  <r>
    <x v="7"/>
    <x v="3"/>
    <x v="3"/>
    <x v="9"/>
    <x v="20"/>
    <x v="1"/>
    <n v="234.048"/>
  </r>
  <r>
    <x v="7"/>
    <x v="3"/>
    <x v="4"/>
    <x v="0"/>
    <x v="20"/>
    <x v="1"/>
    <n v="147.96600000000001"/>
  </r>
  <r>
    <x v="7"/>
    <x v="3"/>
    <x v="4"/>
    <x v="1"/>
    <x v="20"/>
    <x v="1"/>
    <n v="841.04000000000008"/>
  </r>
  <r>
    <x v="7"/>
    <x v="3"/>
    <x v="4"/>
    <x v="2"/>
    <x v="20"/>
    <x v="1"/>
    <n v="405"/>
  </r>
  <r>
    <x v="7"/>
    <x v="3"/>
    <x v="4"/>
    <x v="3"/>
    <x v="20"/>
    <x v="1"/>
    <n v="529.28"/>
  </r>
  <r>
    <x v="7"/>
    <x v="3"/>
    <x v="4"/>
    <x v="4"/>
    <x v="20"/>
    <x v="1"/>
    <n v="368.06500000000005"/>
  </r>
  <r>
    <x v="7"/>
    <x v="3"/>
    <x v="4"/>
    <x v="5"/>
    <x v="20"/>
    <x v="1"/>
    <n v="335.55900000000003"/>
  </r>
  <r>
    <x v="7"/>
    <x v="3"/>
    <x v="4"/>
    <x v="6"/>
    <x v="20"/>
    <x v="1"/>
    <n v="380.99400000000003"/>
  </r>
  <r>
    <x v="7"/>
    <x v="3"/>
    <x v="4"/>
    <x v="7"/>
    <x v="20"/>
    <x v="1"/>
    <n v="191.66499999999999"/>
  </r>
  <r>
    <x v="7"/>
    <x v="3"/>
    <x v="4"/>
    <x v="8"/>
    <x v="20"/>
    <x v="1"/>
    <n v="112.08199999999999"/>
  </r>
  <r>
    <x v="7"/>
    <x v="3"/>
    <x v="4"/>
    <x v="9"/>
    <x v="20"/>
    <x v="1"/>
    <n v="219.32599999999999"/>
  </r>
  <r>
    <x v="7"/>
    <x v="3"/>
    <x v="5"/>
    <x v="0"/>
    <x v="20"/>
    <x v="1"/>
    <n v="365.58499999999998"/>
  </r>
  <r>
    <x v="7"/>
    <x v="3"/>
    <x v="5"/>
    <x v="1"/>
    <x v="20"/>
    <x v="1"/>
    <n v="747.33999999999992"/>
  </r>
  <r>
    <x v="7"/>
    <x v="3"/>
    <x v="5"/>
    <x v="2"/>
    <x v="20"/>
    <x v="1"/>
    <n v="428.16"/>
  </r>
  <r>
    <x v="7"/>
    <x v="3"/>
    <x v="5"/>
    <x v="3"/>
    <x v="20"/>
    <x v="1"/>
    <n v="448.01"/>
  </r>
  <r>
    <x v="7"/>
    <x v="3"/>
    <x v="5"/>
    <x v="4"/>
    <x v="20"/>
    <x v="1"/>
    <n v="376.97300000000001"/>
  </r>
  <r>
    <x v="7"/>
    <x v="3"/>
    <x v="5"/>
    <x v="5"/>
    <x v="20"/>
    <x v="1"/>
    <n v="336.49200000000002"/>
  </r>
  <r>
    <x v="7"/>
    <x v="3"/>
    <x v="5"/>
    <x v="6"/>
    <x v="20"/>
    <x v="1"/>
    <n v="331.09199999999998"/>
  </r>
  <r>
    <x v="7"/>
    <x v="3"/>
    <x v="5"/>
    <x v="7"/>
    <x v="20"/>
    <x v="1"/>
    <n v="147.001"/>
  </r>
  <r>
    <x v="7"/>
    <x v="3"/>
    <x v="5"/>
    <x v="8"/>
    <x v="20"/>
    <x v="1"/>
    <n v="64.070999999999998"/>
  </r>
  <r>
    <x v="7"/>
    <x v="3"/>
    <x v="5"/>
    <x v="9"/>
    <x v="20"/>
    <x v="1"/>
    <n v="315.60400000000004"/>
  </r>
  <r>
    <x v="7"/>
    <x v="3"/>
    <x v="6"/>
    <x v="0"/>
    <x v="20"/>
    <x v="1"/>
    <n v="271.53399999999999"/>
  </r>
  <r>
    <x v="7"/>
    <x v="3"/>
    <x v="6"/>
    <x v="1"/>
    <x v="20"/>
    <x v="1"/>
    <n v="737.47"/>
  </r>
  <r>
    <x v="7"/>
    <x v="3"/>
    <x v="6"/>
    <x v="2"/>
    <x v="20"/>
    <x v="1"/>
    <n v="450.82"/>
  </r>
  <r>
    <x v="7"/>
    <x v="3"/>
    <x v="6"/>
    <x v="3"/>
    <x v="20"/>
    <x v="1"/>
    <n v="504.28"/>
  </r>
  <r>
    <x v="7"/>
    <x v="3"/>
    <x v="6"/>
    <x v="4"/>
    <x v="20"/>
    <x v="1"/>
    <n v="275.5"/>
  </r>
  <r>
    <x v="7"/>
    <x v="3"/>
    <x v="6"/>
    <x v="5"/>
    <x v="20"/>
    <x v="1"/>
    <n v="271.51499999999999"/>
  </r>
  <r>
    <x v="7"/>
    <x v="3"/>
    <x v="6"/>
    <x v="6"/>
    <x v="20"/>
    <x v="1"/>
    <n v="307.15600000000001"/>
  </r>
  <r>
    <x v="7"/>
    <x v="3"/>
    <x v="6"/>
    <x v="7"/>
    <x v="20"/>
    <x v="1"/>
    <n v="221.92699999999999"/>
  </r>
  <r>
    <x v="7"/>
    <x v="3"/>
    <x v="6"/>
    <x v="8"/>
    <x v="20"/>
    <x v="1"/>
    <n v="201.13900000000001"/>
  </r>
  <r>
    <x v="7"/>
    <x v="3"/>
    <x v="6"/>
    <x v="9"/>
    <x v="20"/>
    <x v="1"/>
    <n v="280.28300000000002"/>
  </r>
  <r>
    <x v="7"/>
    <x v="3"/>
    <x v="7"/>
    <x v="0"/>
    <x v="20"/>
    <x v="1"/>
    <n v="317.108"/>
  </r>
  <r>
    <x v="7"/>
    <x v="3"/>
    <x v="7"/>
    <x v="1"/>
    <x v="20"/>
    <x v="1"/>
    <n v="861.83"/>
  </r>
  <r>
    <x v="7"/>
    <x v="3"/>
    <x v="7"/>
    <x v="2"/>
    <x v="20"/>
    <x v="1"/>
    <n v="429.81"/>
  </r>
  <r>
    <x v="7"/>
    <x v="3"/>
    <x v="7"/>
    <x v="3"/>
    <x v="20"/>
    <x v="1"/>
    <n v="517.15"/>
  </r>
  <r>
    <x v="7"/>
    <x v="3"/>
    <x v="7"/>
    <x v="4"/>
    <x v="20"/>
    <x v="1"/>
    <n v="336.40100000000001"/>
  </r>
  <r>
    <x v="7"/>
    <x v="3"/>
    <x v="7"/>
    <x v="5"/>
    <x v="20"/>
    <x v="1"/>
    <n v="330.59400000000005"/>
  </r>
  <r>
    <x v="7"/>
    <x v="3"/>
    <x v="7"/>
    <x v="6"/>
    <x v="20"/>
    <x v="1"/>
    <n v="359.4"/>
  </r>
  <r>
    <x v="7"/>
    <x v="3"/>
    <x v="7"/>
    <x v="7"/>
    <x v="20"/>
    <x v="1"/>
    <n v="287.51499999999999"/>
  </r>
  <r>
    <x v="7"/>
    <x v="3"/>
    <x v="7"/>
    <x v="8"/>
    <x v="20"/>
    <x v="1"/>
    <n v="273.42500000000001"/>
  </r>
  <r>
    <x v="7"/>
    <x v="3"/>
    <x v="7"/>
    <x v="9"/>
    <x v="20"/>
    <x v="1"/>
    <n v="308.05"/>
  </r>
  <r>
    <x v="7"/>
    <x v="3"/>
    <x v="8"/>
    <x v="0"/>
    <x v="20"/>
    <x v="1"/>
    <n v="276.74599999999998"/>
  </r>
  <r>
    <x v="7"/>
    <x v="3"/>
    <x v="8"/>
    <x v="1"/>
    <x v="20"/>
    <x v="1"/>
    <n v="471.05999999999995"/>
  </r>
  <r>
    <x v="7"/>
    <x v="3"/>
    <x v="8"/>
    <x v="2"/>
    <x v="20"/>
    <x v="1"/>
    <n v="378.41999999999996"/>
  </r>
  <r>
    <x v="7"/>
    <x v="3"/>
    <x v="8"/>
    <x v="3"/>
    <x v="20"/>
    <x v="1"/>
    <n v="471.46"/>
  </r>
  <r>
    <x v="7"/>
    <x v="3"/>
    <x v="8"/>
    <x v="4"/>
    <x v="20"/>
    <x v="1"/>
    <n v="278.34300000000002"/>
  </r>
  <r>
    <x v="7"/>
    <x v="3"/>
    <x v="8"/>
    <x v="5"/>
    <x v="20"/>
    <x v="1"/>
    <n v="291.09500000000003"/>
  </r>
  <r>
    <x v="7"/>
    <x v="3"/>
    <x v="8"/>
    <x v="6"/>
    <x v="20"/>
    <x v="1"/>
    <n v="302.97399999999999"/>
  </r>
  <r>
    <x v="7"/>
    <x v="3"/>
    <x v="8"/>
    <x v="7"/>
    <x v="20"/>
    <x v="1"/>
    <n v="239.52099999999999"/>
  </r>
  <r>
    <x v="7"/>
    <x v="3"/>
    <x v="8"/>
    <x v="8"/>
    <x v="20"/>
    <x v="1"/>
    <n v="253.94800000000001"/>
  </r>
  <r>
    <x v="7"/>
    <x v="3"/>
    <x v="8"/>
    <x v="9"/>
    <x v="20"/>
    <x v="1"/>
    <n v="268.36400000000003"/>
  </r>
  <r>
    <x v="7"/>
    <x v="3"/>
    <x v="9"/>
    <x v="0"/>
    <x v="20"/>
    <x v="1"/>
    <n v="313.67599999999999"/>
  </r>
  <r>
    <x v="7"/>
    <x v="3"/>
    <x v="9"/>
    <x v="1"/>
    <x v="20"/>
    <x v="1"/>
    <n v="525.13"/>
  </r>
  <r>
    <x v="7"/>
    <x v="3"/>
    <x v="9"/>
    <x v="2"/>
    <x v="20"/>
    <x v="1"/>
    <n v="414.04"/>
  </r>
  <r>
    <x v="7"/>
    <x v="3"/>
    <x v="9"/>
    <x v="3"/>
    <x v="20"/>
    <x v="1"/>
    <n v="552.68000000000006"/>
  </r>
  <r>
    <x v="7"/>
    <x v="3"/>
    <x v="9"/>
    <x v="4"/>
    <x v="20"/>
    <x v="1"/>
    <n v="274.37800000000004"/>
  </r>
  <r>
    <x v="7"/>
    <x v="3"/>
    <x v="9"/>
    <x v="5"/>
    <x v="20"/>
    <x v="1"/>
    <n v="231.11199999999999"/>
  </r>
  <r>
    <x v="7"/>
    <x v="3"/>
    <x v="9"/>
    <x v="6"/>
    <x v="20"/>
    <x v="1"/>
    <n v="362.38800000000003"/>
  </r>
  <r>
    <x v="7"/>
    <x v="3"/>
    <x v="9"/>
    <x v="7"/>
    <x v="20"/>
    <x v="1"/>
    <n v="278.75599999999997"/>
  </r>
  <r>
    <x v="7"/>
    <x v="3"/>
    <x v="9"/>
    <x v="8"/>
    <x v="20"/>
    <x v="1"/>
    <n v="258.50099999999998"/>
  </r>
  <r>
    <x v="7"/>
    <x v="3"/>
    <x v="9"/>
    <x v="9"/>
    <x v="20"/>
    <x v="1"/>
    <n v="289.24099999999999"/>
  </r>
  <r>
    <x v="7"/>
    <x v="3"/>
    <x v="10"/>
    <x v="0"/>
    <x v="20"/>
    <x v="1"/>
    <n v="379.767"/>
  </r>
  <r>
    <x v="7"/>
    <x v="3"/>
    <x v="10"/>
    <x v="1"/>
    <x v="20"/>
    <x v="1"/>
    <n v="441.06000000000006"/>
  </r>
  <r>
    <x v="7"/>
    <x v="3"/>
    <x v="10"/>
    <x v="2"/>
    <x v="20"/>
    <x v="1"/>
    <n v="324.53000000000003"/>
  </r>
  <r>
    <x v="7"/>
    <x v="3"/>
    <x v="10"/>
    <x v="3"/>
    <x v="20"/>
    <x v="1"/>
    <n v="404.23"/>
  </r>
  <r>
    <x v="7"/>
    <x v="3"/>
    <x v="10"/>
    <x v="4"/>
    <x v="20"/>
    <x v="1"/>
    <n v="282.28800000000001"/>
  </r>
  <r>
    <x v="7"/>
    <x v="3"/>
    <x v="10"/>
    <x v="5"/>
    <x v="20"/>
    <x v="1"/>
    <n v="200.899"/>
  </r>
  <r>
    <x v="7"/>
    <x v="3"/>
    <x v="10"/>
    <x v="6"/>
    <x v="20"/>
    <x v="1"/>
    <n v="320.62700000000001"/>
  </r>
  <r>
    <x v="7"/>
    <x v="3"/>
    <x v="10"/>
    <x v="7"/>
    <x v="20"/>
    <x v="1"/>
    <n v="177.13800000000001"/>
  </r>
  <r>
    <x v="7"/>
    <x v="3"/>
    <x v="10"/>
    <x v="8"/>
    <x v="20"/>
    <x v="1"/>
    <n v="250.28100000000001"/>
  </r>
  <r>
    <x v="7"/>
    <x v="3"/>
    <x v="10"/>
    <x v="9"/>
    <x v="20"/>
    <x v="1"/>
    <n v="222.864"/>
  </r>
  <r>
    <x v="7"/>
    <x v="3"/>
    <x v="11"/>
    <x v="0"/>
    <x v="20"/>
    <x v="1"/>
    <n v="428.20800000000003"/>
  </r>
  <r>
    <x v="7"/>
    <x v="3"/>
    <x v="11"/>
    <x v="1"/>
    <x v="20"/>
    <x v="1"/>
    <n v="359.38"/>
  </r>
  <r>
    <x v="7"/>
    <x v="3"/>
    <x v="11"/>
    <x v="2"/>
    <x v="20"/>
    <x v="1"/>
    <n v="396.75"/>
  </r>
  <r>
    <x v="7"/>
    <x v="3"/>
    <x v="11"/>
    <x v="3"/>
    <x v="20"/>
    <x v="1"/>
    <n v="444.03999999999996"/>
  </r>
  <r>
    <x v="7"/>
    <x v="3"/>
    <x v="11"/>
    <x v="4"/>
    <x v="20"/>
    <x v="1"/>
    <n v="317.10599999999999"/>
  </r>
  <r>
    <x v="7"/>
    <x v="3"/>
    <x v="11"/>
    <x v="5"/>
    <x v="20"/>
    <x v="1"/>
    <n v="254.20099999999999"/>
  </r>
  <r>
    <x v="7"/>
    <x v="3"/>
    <x v="11"/>
    <x v="6"/>
    <x v="20"/>
    <x v="1"/>
    <n v="260.41300000000001"/>
  </r>
  <r>
    <x v="7"/>
    <x v="3"/>
    <x v="11"/>
    <x v="7"/>
    <x v="20"/>
    <x v="1"/>
    <n v="269.09399999999999"/>
  </r>
  <r>
    <x v="7"/>
    <x v="3"/>
    <x v="11"/>
    <x v="8"/>
    <x v="20"/>
    <x v="1"/>
    <n v="249.233"/>
  </r>
  <r>
    <x v="7"/>
    <x v="3"/>
    <x v="11"/>
    <x v="9"/>
    <x v="20"/>
    <x v="1"/>
    <n v="375.45799999999997"/>
  </r>
  <r>
    <x v="9"/>
    <x v="3"/>
    <x v="11"/>
    <x v="5"/>
    <x v="20"/>
    <x v="1"/>
    <n v="33.409999999999997"/>
  </r>
  <r>
    <x v="0"/>
    <x v="3"/>
    <x v="0"/>
    <x v="0"/>
    <x v="18"/>
    <x v="1"/>
    <n v="187.58659999999998"/>
  </r>
  <r>
    <x v="0"/>
    <x v="3"/>
    <x v="0"/>
    <x v="1"/>
    <x v="18"/>
    <x v="1"/>
    <n v="464.86500000000001"/>
  </r>
  <r>
    <x v="0"/>
    <x v="3"/>
    <x v="0"/>
    <x v="2"/>
    <x v="18"/>
    <x v="1"/>
    <n v="30.970000000000002"/>
  </r>
  <r>
    <x v="0"/>
    <x v="3"/>
    <x v="0"/>
    <x v="3"/>
    <x v="18"/>
    <x v="1"/>
    <n v="315.95999999999998"/>
  </r>
  <r>
    <x v="0"/>
    <x v="3"/>
    <x v="0"/>
    <x v="4"/>
    <x v="18"/>
    <x v="1"/>
    <n v="127.863"/>
  </r>
  <r>
    <x v="0"/>
    <x v="3"/>
    <x v="0"/>
    <x v="5"/>
    <x v="18"/>
    <x v="1"/>
    <n v="177.12"/>
  </r>
  <r>
    <x v="0"/>
    <x v="3"/>
    <x v="0"/>
    <x v="6"/>
    <x v="18"/>
    <x v="1"/>
    <n v="406.37700000000001"/>
  </r>
  <r>
    <x v="0"/>
    <x v="3"/>
    <x v="0"/>
    <x v="7"/>
    <x v="19"/>
    <x v="1"/>
    <n v="0.59664096231302943"/>
  </r>
  <r>
    <x v="0"/>
    <x v="3"/>
    <x v="0"/>
    <x v="7"/>
    <x v="18"/>
    <x v="1"/>
    <n v="1975.8750029274925"/>
  </r>
  <r>
    <x v="0"/>
    <x v="3"/>
    <x v="0"/>
    <x v="8"/>
    <x v="19"/>
    <x v="1"/>
    <n v="0.64655534079186427"/>
  </r>
  <r>
    <x v="0"/>
    <x v="3"/>
    <x v="0"/>
    <x v="8"/>
    <x v="18"/>
    <x v="1"/>
    <n v="172.80690000000001"/>
  </r>
  <r>
    <x v="0"/>
    <x v="3"/>
    <x v="0"/>
    <x v="9"/>
    <x v="18"/>
    <x v="1"/>
    <n v="333.13441102209578"/>
  </r>
  <r>
    <x v="0"/>
    <x v="3"/>
    <x v="1"/>
    <x v="0"/>
    <x v="18"/>
    <x v="1"/>
    <n v="107.481606374686"/>
  </r>
  <r>
    <x v="0"/>
    <x v="3"/>
    <x v="1"/>
    <x v="1"/>
    <x v="18"/>
    <x v="1"/>
    <n v="1252.3964805000001"/>
  </r>
  <r>
    <x v="0"/>
    <x v="3"/>
    <x v="1"/>
    <x v="2"/>
    <x v="18"/>
    <x v="1"/>
    <n v="114.10426282100001"/>
  </r>
  <r>
    <x v="0"/>
    <x v="3"/>
    <x v="1"/>
    <x v="3"/>
    <x v="18"/>
    <x v="1"/>
    <n v="108.44630371749999"/>
  </r>
  <r>
    <x v="0"/>
    <x v="3"/>
    <x v="1"/>
    <x v="4"/>
    <x v="18"/>
    <x v="1"/>
    <n v="112.0684"/>
  </r>
  <r>
    <x v="0"/>
    <x v="3"/>
    <x v="1"/>
    <x v="5"/>
    <x v="18"/>
    <x v="1"/>
    <n v="177.89500000000001"/>
  </r>
  <r>
    <x v="0"/>
    <x v="3"/>
    <x v="1"/>
    <x v="6"/>
    <x v="18"/>
    <x v="1"/>
    <n v="137.369"/>
  </r>
  <r>
    <x v="0"/>
    <x v="3"/>
    <x v="1"/>
    <x v="7"/>
    <x v="19"/>
    <x v="1"/>
    <n v="6.1167483753277851E-2"/>
  </r>
  <r>
    <x v="0"/>
    <x v="3"/>
    <x v="1"/>
    <x v="7"/>
    <x v="18"/>
    <x v="1"/>
    <n v="2059.8350419832009"/>
  </r>
  <r>
    <x v="0"/>
    <x v="3"/>
    <x v="1"/>
    <x v="8"/>
    <x v="18"/>
    <x v="1"/>
    <n v="371.12209999999999"/>
  </r>
  <r>
    <x v="0"/>
    <x v="3"/>
    <x v="1"/>
    <x v="9"/>
    <x v="18"/>
    <x v="1"/>
    <n v="1013.6987584972248"/>
  </r>
  <r>
    <x v="0"/>
    <x v="3"/>
    <x v="2"/>
    <x v="0"/>
    <x v="18"/>
    <x v="1"/>
    <n v="344.55239999999998"/>
  </r>
  <r>
    <x v="0"/>
    <x v="3"/>
    <x v="2"/>
    <x v="1"/>
    <x v="18"/>
    <x v="1"/>
    <n v="659.46737000000007"/>
  </r>
  <r>
    <x v="0"/>
    <x v="3"/>
    <x v="2"/>
    <x v="2"/>
    <x v="18"/>
    <x v="1"/>
    <n v="9.6462135000000018"/>
  </r>
  <r>
    <x v="0"/>
    <x v="3"/>
    <x v="2"/>
    <x v="3"/>
    <x v="18"/>
    <x v="1"/>
    <n v="3190.62"/>
  </r>
  <r>
    <x v="0"/>
    <x v="3"/>
    <x v="2"/>
    <x v="4"/>
    <x v="18"/>
    <x v="1"/>
    <n v="38.893107007582827"/>
  </r>
  <r>
    <x v="0"/>
    <x v="3"/>
    <x v="2"/>
    <x v="5"/>
    <x v="18"/>
    <x v="1"/>
    <n v="1884.0826799999998"/>
  </r>
  <r>
    <x v="0"/>
    <x v="3"/>
    <x v="2"/>
    <x v="6"/>
    <x v="18"/>
    <x v="1"/>
    <n v="207.43412481003298"/>
  </r>
  <r>
    <x v="0"/>
    <x v="3"/>
    <x v="2"/>
    <x v="7"/>
    <x v="18"/>
    <x v="1"/>
    <n v="1498.2126170921927"/>
  </r>
  <r>
    <x v="0"/>
    <x v="3"/>
    <x v="2"/>
    <x v="8"/>
    <x v="19"/>
    <x v="1"/>
    <n v="5.9710853655645604"/>
  </r>
  <r>
    <x v="0"/>
    <x v="3"/>
    <x v="2"/>
    <x v="8"/>
    <x v="18"/>
    <x v="1"/>
    <n v="1321.7516000000001"/>
  </r>
  <r>
    <x v="0"/>
    <x v="3"/>
    <x v="2"/>
    <x v="9"/>
    <x v="18"/>
    <x v="1"/>
    <n v="209.54502700280341"/>
  </r>
  <r>
    <x v="0"/>
    <x v="3"/>
    <x v="3"/>
    <x v="0"/>
    <x v="18"/>
    <x v="1"/>
    <n v="515.60490000000004"/>
  </r>
  <r>
    <x v="0"/>
    <x v="3"/>
    <x v="3"/>
    <x v="1"/>
    <x v="19"/>
    <x v="1"/>
    <n v="5.5999999999999994E-2"/>
  </r>
  <r>
    <x v="0"/>
    <x v="3"/>
    <x v="3"/>
    <x v="1"/>
    <x v="18"/>
    <x v="1"/>
    <n v="574.47378000000003"/>
  </r>
  <r>
    <x v="0"/>
    <x v="3"/>
    <x v="3"/>
    <x v="2"/>
    <x v="18"/>
    <x v="1"/>
    <n v="11.779771500000003"/>
  </r>
  <r>
    <x v="0"/>
    <x v="3"/>
    <x v="3"/>
    <x v="3"/>
    <x v="19"/>
    <x v="1"/>
    <n v="0.44753999999999994"/>
  </r>
  <r>
    <x v="0"/>
    <x v="3"/>
    <x v="3"/>
    <x v="3"/>
    <x v="18"/>
    <x v="1"/>
    <n v="9178.7000000000007"/>
  </r>
  <r>
    <x v="0"/>
    <x v="3"/>
    <x v="3"/>
    <x v="4"/>
    <x v="18"/>
    <x v="1"/>
    <n v="7.3623000000000003"/>
  </r>
  <r>
    <x v="0"/>
    <x v="3"/>
    <x v="3"/>
    <x v="5"/>
    <x v="18"/>
    <x v="1"/>
    <n v="1051.1387999999997"/>
  </r>
  <r>
    <x v="0"/>
    <x v="3"/>
    <x v="3"/>
    <x v="6"/>
    <x v="18"/>
    <x v="1"/>
    <n v="264.92011686717115"/>
  </r>
  <r>
    <x v="0"/>
    <x v="3"/>
    <x v="3"/>
    <x v="7"/>
    <x v="19"/>
    <x v="1"/>
    <n v="3.6366902803881387"/>
  </r>
  <r>
    <x v="0"/>
    <x v="3"/>
    <x v="3"/>
    <x v="7"/>
    <x v="18"/>
    <x v="1"/>
    <n v="137.58272192371919"/>
  </r>
  <r>
    <x v="0"/>
    <x v="3"/>
    <x v="3"/>
    <x v="8"/>
    <x v="19"/>
    <x v="1"/>
    <n v="2.9250094027562135"/>
  </r>
  <r>
    <x v="0"/>
    <x v="3"/>
    <x v="3"/>
    <x v="8"/>
    <x v="18"/>
    <x v="1"/>
    <n v="5997.6309099999944"/>
  </r>
  <r>
    <x v="0"/>
    <x v="3"/>
    <x v="3"/>
    <x v="9"/>
    <x v="18"/>
    <x v="1"/>
    <n v="876.38593999099362"/>
  </r>
  <r>
    <x v="0"/>
    <x v="3"/>
    <x v="4"/>
    <x v="0"/>
    <x v="18"/>
    <x v="1"/>
    <n v="402.90634842249369"/>
  </r>
  <r>
    <x v="0"/>
    <x v="3"/>
    <x v="4"/>
    <x v="1"/>
    <x v="19"/>
    <x v="1"/>
    <n v="5.4879999999999995"/>
  </r>
  <r>
    <x v="0"/>
    <x v="3"/>
    <x v="4"/>
    <x v="1"/>
    <x v="18"/>
    <x v="1"/>
    <n v="890.37689179999995"/>
  </r>
  <r>
    <x v="0"/>
    <x v="3"/>
    <x v="4"/>
    <x v="2"/>
    <x v="18"/>
    <x v="1"/>
    <n v="2.1254231196000002"/>
  </r>
  <r>
    <x v="0"/>
    <x v="3"/>
    <x v="4"/>
    <x v="3"/>
    <x v="19"/>
    <x v="1"/>
    <n v="25.286009999999997"/>
  </r>
  <r>
    <x v="0"/>
    <x v="3"/>
    <x v="4"/>
    <x v="3"/>
    <x v="18"/>
    <x v="1"/>
    <n v="4616.5000000000009"/>
  </r>
  <r>
    <x v="0"/>
    <x v="3"/>
    <x v="4"/>
    <x v="4"/>
    <x v="18"/>
    <x v="1"/>
    <n v="802.31022799595132"/>
  </r>
  <r>
    <x v="0"/>
    <x v="3"/>
    <x v="4"/>
    <x v="5"/>
    <x v="18"/>
    <x v="1"/>
    <n v="1756.3795200000002"/>
  </r>
  <r>
    <x v="0"/>
    <x v="3"/>
    <x v="4"/>
    <x v="6"/>
    <x v="18"/>
    <x v="1"/>
    <n v="5863.6914769198465"/>
  </r>
  <r>
    <x v="0"/>
    <x v="3"/>
    <x v="4"/>
    <x v="7"/>
    <x v="19"/>
    <x v="1"/>
    <n v="7.0155033550250812"/>
  </r>
  <r>
    <x v="0"/>
    <x v="3"/>
    <x v="4"/>
    <x v="7"/>
    <x v="18"/>
    <x v="1"/>
    <n v="779.34623234493563"/>
  </r>
  <r>
    <x v="0"/>
    <x v="3"/>
    <x v="4"/>
    <x v="8"/>
    <x v="19"/>
    <x v="1"/>
    <n v="6.7200526129927738"/>
  </r>
  <r>
    <x v="0"/>
    <x v="3"/>
    <x v="4"/>
    <x v="8"/>
    <x v="18"/>
    <x v="1"/>
    <n v="8247.2374050000017"/>
  </r>
  <r>
    <x v="0"/>
    <x v="3"/>
    <x v="4"/>
    <x v="9"/>
    <x v="18"/>
    <x v="1"/>
    <n v="532.02146830129959"/>
  </r>
  <r>
    <x v="0"/>
    <x v="3"/>
    <x v="5"/>
    <x v="0"/>
    <x v="18"/>
    <x v="1"/>
    <n v="154.44161057106348"/>
  </r>
  <r>
    <x v="0"/>
    <x v="3"/>
    <x v="5"/>
    <x v="1"/>
    <x v="19"/>
    <x v="1"/>
    <n v="25.872"/>
  </r>
  <r>
    <x v="0"/>
    <x v="3"/>
    <x v="5"/>
    <x v="1"/>
    <x v="18"/>
    <x v="1"/>
    <n v="4.3086161250000004"/>
  </r>
  <r>
    <x v="0"/>
    <x v="3"/>
    <x v="5"/>
    <x v="2"/>
    <x v="18"/>
    <x v="1"/>
    <n v="44.372988817249997"/>
  </r>
  <r>
    <x v="0"/>
    <x v="3"/>
    <x v="5"/>
    <x v="3"/>
    <x v="19"/>
    <x v="1"/>
    <n v="5.9746589999999999"/>
  </r>
  <r>
    <x v="0"/>
    <x v="3"/>
    <x v="5"/>
    <x v="3"/>
    <x v="18"/>
    <x v="1"/>
    <n v="193.16000000000003"/>
  </r>
  <r>
    <x v="0"/>
    <x v="3"/>
    <x v="5"/>
    <x v="4"/>
    <x v="18"/>
    <x v="1"/>
    <n v="96.703761364909468"/>
  </r>
  <r>
    <x v="0"/>
    <x v="3"/>
    <x v="5"/>
    <x v="5"/>
    <x v="18"/>
    <x v="1"/>
    <n v="9405.6781499999997"/>
  </r>
  <r>
    <x v="0"/>
    <x v="3"/>
    <x v="5"/>
    <x v="6"/>
    <x v="18"/>
    <x v="1"/>
    <n v="29194.404784150054"/>
  </r>
  <r>
    <x v="0"/>
    <x v="3"/>
    <x v="5"/>
    <x v="7"/>
    <x v="19"/>
    <x v="1"/>
    <n v="3.0993138658199579"/>
  </r>
  <r>
    <x v="0"/>
    <x v="3"/>
    <x v="5"/>
    <x v="7"/>
    <x v="18"/>
    <x v="1"/>
    <n v="9428.0802910609054"/>
  </r>
  <r>
    <x v="0"/>
    <x v="3"/>
    <x v="5"/>
    <x v="8"/>
    <x v="19"/>
    <x v="1"/>
    <n v="1.3548662175214399"/>
  </r>
  <r>
    <x v="0"/>
    <x v="3"/>
    <x v="5"/>
    <x v="8"/>
    <x v="18"/>
    <x v="1"/>
    <n v="5602.8068749999993"/>
  </r>
  <r>
    <x v="0"/>
    <x v="3"/>
    <x v="5"/>
    <x v="9"/>
    <x v="18"/>
    <x v="1"/>
    <n v="595.89481246872106"/>
  </r>
  <r>
    <x v="0"/>
    <x v="3"/>
    <x v="6"/>
    <x v="0"/>
    <x v="18"/>
    <x v="1"/>
    <n v="359.48899999999998"/>
  </r>
  <r>
    <x v="0"/>
    <x v="3"/>
    <x v="6"/>
    <x v="1"/>
    <x v="19"/>
    <x v="1"/>
    <n v="24.023999999999997"/>
  </r>
  <r>
    <x v="0"/>
    <x v="3"/>
    <x v="6"/>
    <x v="1"/>
    <x v="18"/>
    <x v="1"/>
    <n v="190.68"/>
  </r>
  <r>
    <x v="0"/>
    <x v="3"/>
    <x v="6"/>
    <x v="2"/>
    <x v="19"/>
    <x v="1"/>
    <n v="0.12740000000000001"/>
  </r>
  <r>
    <x v="0"/>
    <x v="3"/>
    <x v="6"/>
    <x v="2"/>
    <x v="18"/>
    <x v="1"/>
    <n v="0"/>
  </r>
  <r>
    <x v="0"/>
    <x v="3"/>
    <x v="6"/>
    <x v="3"/>
    <x v="19"/>
    <x v="1"/>
    <n v="23.343686399999999"/>
  </r>
  <r>
    <x v="0"/>
    <x v="3"/>
    <x v="6"/>
    <x v="3"/>
    <x v="18"/>
    <x v="1"/>
    <n v="21.8"/>
  </r>
  <r>
    <x v="0"/>
    <x v="3"/>
    <x v="6"/>
    <x v="4"/>
    <x v="18"/>
    <x v="1"/>
    <n v="354.86595513241491"/>
  </r>
  <r>
    <x v="0"/>
    <x v="3"/>
    <x v="6"/>
    <x v="5"/>
    <x v="18"/>
    <x v="1"/>
    <n v="2630.4824999999996"/>
  </r>
  <r>
    <x v="0"/>
    <x v="3"/>
    <x v="6"/>
    <x v="6"/>
    <x v="18"/>
    <x v="1"/>
    <n v="11881.63565036539"/>
  </r>
  <r>
    <x v="0"/>
    <x v="3"/>
    <x v="6"/>
    <x v="7"/>
    <x v="19"/>
    <x v="1"/>
    <n v="1.5442453607900537"/>
  </r>
  <r>
    <x v="0"/>
    <x v="3"/>
    <x v="6"/>
    <x v="7"/>
    <x v="18"/>
    <x v="1"/>
    <n v="13200.780868685033"/>
  </r>
  <r>
    <x v="0"/>
    <x v="3"/>
    <x v="6"/>
    <x v="8"/>
    <x v="19"/>
    <x v="1"/>
    <n v="5.209631533407058"/>
  </r>
  <r>
    <x v="0"/>
    <x v="3"/>
    <x v="6"/>
    <x v="8"/>
    <x v="18"/>
    <x v="1"/>
    <n v="2606.75261"/>
  </r>
  <r>
    <x v="0"/>
    <x v="3"/>
    <x v="6"/>
    <x v="9"/>
    <x v="18"/>
    <x v="1"/>
    <n v="2163.1468084414128"/>
  </r>
  <r>
    <x v="0"/>
    <x v="3"/>
    <x v="7"/>
    <x v="0"/>
    <x v="18"/>
    <x v="1"/>
    <n v="88.476650000000006"/>
  </r>
  <r>
    <x v="0"/>
    <x v="3"/>
    <x v="7"/>
    <x v="1"/>
    <x v="19"/>
    <x v="1"/>
    <n v="0.95199999999999996"/>
  </r>
  <r>
    <x v="0"/>
    <x v="3"/>
    <x v="7"/>
    <x v="1"/>
    <x v="18"/>
    <x v="1"/>
    <n v="191.26499999999999"/>
  </r>
  <r>
    <x v="0"/>
    <x v="3"/>
    <x v="7"/>
    <x v="2"/>
    <x v="18"/>
    <x v="1"/>
    <n v="43.384"/>
  </r>
  <r>
    <x v="0"/>
    <x v="3"/>
    <x v="7"/>
    <x v="3"/>
    <x v="19"/>
    <x v="1"/>
    <n v="1.4172099999999999"/>
  </r>
  <r>
    <x v="0"/>
    <x v="3"/>
    <x v="7"/>
    <x v="3"/>
    <x v="18"/>
    <x v="1"/>
    <n v="789.55000000000007"/>
  </r>
  <r>
    <x v="0"/>
    <x v="3"/>
    <x v="7"/>
    <x v="4"/>
    <x v="18"/>
    <x v="1"/>
    <n v="2.17"/>
  </r>
  <r>
    <x v="0"/>
    <x v="3"/>
    <x v="7"/>
    <x v="5"/>
    <x v="18"/>
    <x v="1"/>
    <n v="912.25427500000001"/>
  </r>
  <r>
    <x v="0"/>
    <x v="3"/>
    <x v="7"/>
    <x v="6"/>
    <x v="18"/>
    <x v="1"/>
    <n v="14711.357698023705"/>
  </r>
  <r>
    <x v="0"/>
    <x v="3"/>
    <x v="7"/>
    <x v="7"/>
    <x v="19"/>
    <x v="1"/>
    <n v="4.1199765697681094"/>
  </r>
  <r>
    <x v="0"/>
    <x v="3"/>
    <x v="7"/>
    <x v="7"/>
    <x v="18"/>
    <x v="1"/>
    <n v="8852.8892357446166"/>
  </r>
  <r>
    <x v="0"/>
    <x v="3"/>
    <x v="7"/>
    <x v="8"/>
    <x v="19"/>
    <x v="1"/>
    <n v="8.5159600338486534"/>
  </r>
  <r>
    <x v="0"/>
    <x v="3"/>
    <x v="7"/>
    <x v="8"/>
    <x v="18"/>
    <x v="1"/>
    <n v="1512.2973499999998"/>
  </r>
  <r>
    <x v="0"/>
    <x v="3"/>
    <x v="7"/>
    <x v="9"/>
    <x v="18"/>
    <x v="1"/>
    <n v="1946.2101999999998"/>
  </r>
  <r>
    <x v="0"/>
    <x v="3"/>
    <x v="8"/>
    <x v="0"/>
    <x v="18"/>
    <x v="1"/>
    <n v="49.195823589109366"/>
  </r>
  <r>
    <x v="0"/>
    <x v="3"/>
    <x v="8"/>
    <x v="1"/>
    <x v="19"/>
    <x v="1"/>
    <n v="0.16799999999999998"/>
  </r>
  <r>
    <x v="0"/>
    <x v="3"/>
    <x v="8"/>
    <x v="1"/>
    <x v="18"/>
    <x v="1"/>
    <n v="15.998974179999999"/>
  </r>
  <r>
    <x v="0"/>
    <x v="3"/>
    <x v="8"/>
    <x v="2"/>
    <x v="18"/>
    <x v="1"/>
    <n v="127.98517052195999"/>
  </r>
  <r>
    <x v="0"/>
    <x v="3"/>
    <x v="8"/>
    <x v="3"/>
    <x v="18"/>
    <x v="1"/>
    <n v="647.80999999999995"/>
  </r>
  <r>
    <x v="0"/>
    <x v="3"/>
    <x v="8"/>
    <x v="5"/>
    <x v="18"/>
    <x v="1"/>
    <n v="372.84199999999998"/>
  </r>
  <r>
    <x v="0"/>
    <x v="3"/>
    <x v="8"/>
    <x v="6"/>
    <x v="18"/>
    <x v="1"/>
    <n v="8172.2331385248708"/>
  </r>
  <r>
    <x v="0"/>
    <x v="3"/>
    <x v="8"/>
    <x v="7"/>
    <x v="19"/>
    <x v="1"/>
    <n v="3.4501437370284052"/>
  </r>
  <r>
    <x v="0"/>
    <x v="3"/>
    <x v="8"/>
    <x v="7"/>
    <x v="18"/>
    <x v="1"/>
    <n v="3562.87204197854"/>
  </r>
  <r>
    <x v="0"/>
    <x v="3"/>
    <x v="8"/>
    <x v="8"/>
    <x v="19"/>
    <x v="1"/>
    <n v="1.6701055528684616"/>
  </r>
  <r>
    <x v="0"/>
    <x v="3"/>
    <x v="8"/>
    <x v="8"/>
    <x v="18"/>
    <x v="1"/>
    <n v="567.57900000000006"/>
  </r>
  <r>
    <x v="0"/>
    <x v="3"/>
    <x v="8"/>
    <x v="9"/>
    <x v="18"/>
    <x v="1"/>
    <n v="1641.1320303854968"/>
  </r>
  <r>
    <x v="0"/>
    <x v="3"/>
    <x v="9"/>
    <x v="1"/>
    <x v="18"/>
    <x v="1"/>
    <n v="105.79999999999998"/>
  </r>
  <r>
    <x v="0"/>
    <x v="3"/>
    <x v="9"/>
    <x v="2"/>
    <x v="18"/>
    <x v="1"/>
    <n v="76.278139999999993"/>
  </r>
  <r>
    <x v="0"/>
    <x v="3"/>
    <x v="9"/>
    <x v="3"/>
    <x v="18"/>
    <x v="1"/>
    <n v="229.42000000000002"/>
  </r>
  <r>
    <x v="0"/>
    <x v="3"/>
    <x v="9"/>
    <x v="4"/>
    <x v="18"/>
    <x v="1"/>
    <n v="0"/>
  </r>
  <r>
    <x v="0"/>
    <x v="3"/>
    <x v="9"/>
    <x v="5"/>
    <x v="18"/>
    <x v="1"/>
    <n v="592.14779999999996"/>
  </r>
  <r>
    <x v="0"/>
    <x v="3"/>
    <x v="9"/>
    <x v="6"/>
    <x v="18"/>
    <x v="1"/>
    <n v="9080.5851134882723"/>
  </r>
  <r>
    <x v="0"/>
    <x v="3"/>
    <x v="9"/>
    <x v="7"/>
    <x v="19"/>
    <x v="1"/>
    <n v="1.575"/>
  </r>
  <r>
    <x v="0"/>
    <x v="3"/>
    <x v="9"/>
    <x v="7"/>
    <x v="18"/>
    <x v="1"/>
    <n v="1453.9308997267105"/>
  </r>
  <r>
    <x v="0"/>
    <x v="3"/>
    <x v="9"/>
    <x v="8"/>
    <x v="19"/>
    <x v="1"/>
    <n v="0.36267203177438795"/>
  </r>
  <r>
    <x v="0"/>
    <x v="3"/>
    <x v="9"/>
    <x v="8"/>
    <x v="18"/>
    <x v="1"/>
    <n v="2386.8184999999999"/>
  </r>
  <r>
    <x v="0"/>
    <x v="3"/>
    <x v="9"/>
    <x v="9"/>
    <x v="18"/>
    <x v="1"/>
    <n v="467.17272373961401"/>
  </r>
  <r>
    <x v="0"/>
    <x v="3"/>
    <x v="10"/>
    <x v="0"/>
    <x v="18"/>
    <x v="1"/>
    <n v="9.8000000000000007"/>
  </r>
  <r>
    <x v="0"/>
    <x v="3"/>
    <x v="10"/>
    <x v="1"/>
    <x v="18"/>
    <x v="1"/>
    <n v="136.39000000000001"/>
  </r>
  <r>
    <x v="0"/>
    <x v="3"/>
    <x v="10"/>
    <x v="2"/>
    <x v="18"/>
    <x v="1"/>
    <n v="0"/>
  </r>
  <r>
    <x v="0"/>
    <x v="3"/>
    <x v="10"/>
    <x v="3"/>
    <x v="18"/>
    <x v="1"/>
    <n v="571.32999999999993"/>
  </r>
  <r>
    <x v="0"/>
    <x v="3"/>
    <x v="10"/>
    <x v="4"/>
    <x v="18"/>
    <x v="1"/>
    <n v="17.685606066264366"/>
  </r>
  <r>
    <x v="0"/>
    <x v="3"/>
    <x v="10"/>
    <x v="5"/>
    <x v="18"/>
    <x v="1"/>
    <n v="232.149"/>
  </r>
  <r>
    <x v="0"/>
    <x v="3"/>
    <x v="10"/>
    <x v="6"/>
    <x v="18"/>
    <x v="1"/>
    <n v="1031.5315956806407"/>
  </r>
  <r>
    <x v="0"/>
    <x v="3"/>
    <x v="10"/>
    <x v="7"/>
    <x v="19"/>
    <x v="1"/>
    <n v="0.47499999999999998"/>
  </r>
  <r>
    <x v="0"/>
    <x v="3"/>
    <x v="10"/>
    <x v="7"/>
    <x v="18"/>
    <x v="1"/>
    <n v="136.14310013343325"/>
  </r>
  <r>
    <x v="0"/>
    <x v="3"/>
    <x v="10"/>
    <x v="8"/>
    <x v="18"/>
    <x v="1"/>
    <n v="2092.9310999999998"/>
  </r>
  <r>
    <x v="0"/>
    <x v="3"/>
    <x v="10"/>
    <x v="9"/>
    <x v="18"/>
    <x v="1"/>
    <n v="2092.5947658042332"/>
  </r>
  <r>
    <x v="0"/>
    <x v="3"/>
    <x v="11"/>
    <x v="0"/>
    <x v="18"/>
    <x v="1"/>
    <n v="146.096"/>
  </r>
  <r>
    <x v="0"/>
    <x v="3"/>
    <x v="11"/>
    <x v="1"/>
    <x v="18"/>
    <x v="1"/>
    <n v="97.52"/>
  </r>
  <r>
    <x v="0"/>
    <x v="3"/>
    <x v="11"/>
    <x v="2"/>
    <x v="18"/>
    <x v="1"/>
    <n v="0"/>
  </r>
  <r>
    <x v="0"/>
    <x v="3"/>
    <x v="11"/>
    <x v="3"/>
    <x v="18"/>
    <x v="1"/>
    <n v="1558.8130000000001"/>
  </r>
  <r>
    <x v="0"/>
    <x v="3"/>
    <x v="11"/>
    <x v="4"/>
    <x v="18"/>
    <x v="1"/>
    <n v="18.402102274849135"/>
  </r>
  <r>
    <x v="0"/>
    <x v="3"/>
    <x v="11"/>
    <x v="6"/>
    <x v="18"/>
    <x v="1"/>
    <n v="2223.4925372480657"/>
  </r>
  <r>
    <x v="0"/>
    <x v="3"/>
    <x v="11"/>
    <x v="7"/>
    <x v="19"/>
    <x v="1"/>
    <n v="1.1070391151104344"/>
  </r>
  <r>
    <x v="0"/>
    <x v="3"/>
    <x v="11"/>
    <x v="7"/>
    <x v="18"/>
    <x v="1"/>
    <n v="1178.6844217937323"/>
  </r>
  <r>
    <x v="0"/>
    <x v="3"/>
    <x v="11"/>
    <x v="8"/>
    <x v="19"/>
    <x v="1"/>
    <n v="0.98044291853111132"/>
  </r>
  <r>
    <x v="0"/>
    <x v="3"/>
    <x v="11"/>
    <x v="8"/>
    <x v="18"/>
    <x v="1"/>
    <n v="529.0055000000001"/>
  </r>
  <r>
    <x v="0"/>
    <x v="3"/>
    <x v="11"/>
    <x v="9"/>
    <x v="18"/>
    <x v="1"/>
    <n v="824.07233197908931"/>
  </r>
  <r>
    <x v="1"/>
    <x v="3"/>
    <x v="0"/>
    <x v="0"/>
    <x v="18"/>
    <x v="1"/>
    <n v="1486.4606322040199"/>
  </r>
  <r>
    <x v="1"/>
    <x v="3"/>
    <x v="0"/>
    <x v="1"/>
    <x v="18"/>
    <x v="1"/>
    <n v="833.39802999999995"/>
  </r>
  <r>
    <x v="1"/>
    <x v="3"/>
    <x v="0"/>
    <x v="2"/>
    <x v="18"/>
    <x v="1"/>
    <n v="3193.5156699299996"/>
  </r>
  <r>
    <x v="1"/>
    <x v="3"/>
    <x v="0"/>
    <x v="3"/>
    <x v="18"/>
    <x v="1"/>
    <n v="4353.3179999999993"/>
  </r>
  <r>
    <x v="1"/>
    <x v="3"/>
    <x v="0"/>
    <x v="4"/>
    <x v="18"/>
    <x v="1"/>
    <n v="1568.0913471190017"/>
  </r>
  <r>
    <x v="1"/>
    <x v="3"/>
    <x v="0"/>
    <x v="5"/>
    <x v="18"/>
    <x v="1"/>
    <n v="287.83600000000001"/>
  </r>
  <r>
    <x v="1"/>
    <x v="3"/>
    <x v="0"/>
    <x v="6"/>
    <x v="18"/>
    <x v="1"/>
    <n v="27.4"/>
  </r>
  <r>
    <x v="1"/>
    <x v="3"/>
    <x v="0"/>
    <x v="7"/>
    <x v="18"/>
    <x v="1"/>
    <n v="1128.2167940495669"/>
  </r>
  <r>
    <x v="1"/>
    <x v="3"/>
    <x v="0"/>
    <x v="8"/>
    <x v="18"/>
    <x v="1"/>
    <n v="81.259"/>
  </r>
  <r>
    <x v="1"/>
    <x v="3"/>
    <x v="0"/>
    <x v="9"/>
    <x v="18"/>
    <x v="1"/>
    <n v="34.188499999999998"/>
  </r>
  <r>
    <x v="1"/>
    <x v="3"/>
    <x v="1"/>
    <x v="0"/>
    <x v="18"/>
    <x v="1"/>
    <n v="605.51254707995008"/>
  </r>
  <r>
    <x v="1"/>
    <x v="3"/>
    <x v="1"/>
    <x v="1"/>
    <x v="18"/>
    <x v="1"/>
    <n v="1432.2813925000003"/>
  </r>
  <r>
    <x v="1"/>
    <x v="3"/>
    <x v="1"/>
    <x v="2"/>
    <x v="18"/>
    <x v="1"/>
    <n v="5649.9580883749995"/>
  </r>
  <r>
    <x v="1"/>
    <x v="3"/>
    <x v="1"/>
    <x v="3"/>
    <x v="18"/>
    <x v="1"/>
    <n v="5304.8650000000007"/>
  </r>
  <r>
    <x v="1"/>
    <x v="3"/>
    <x v="1"/>
    <x v="4"/>
    <x v="18"/>
    <x v="1"/>
    <n v="2585.2748426271542"/>
  </r>
  <r>
    <x v="1"/>
    <x v="3"/>
    <x v="1"/>
    <x v="5"/>
    <x v="18"/>
    <x v="1"/>
    <n v="1699.6119999999999"/>
  </r>
  <r>
    <x v="1"/>
    <x v="3"/>
    <x v="1"/>
    <x v="6"/>
    <x v="18"/>
    <x v="1"/>
    <n v="1.1089490551336634"/>
  </r>
  <r>
    <x v="1"/>
    <x v="3"/>
    <x v="1"/>
    <x v="7"/>
    <x v="18"/>
    <x v="1"/>
    <n v="782.00507544597667"/>
  </r>
  <r>
    <x v="1"/>
    <x v="3"/>
    <x v="1"/>
    <x v="8"/>
    <x v="18"/>
    <x v="1"/>
    <n v="9.1999999999999998E-2"/>
  </r>
  <r>
    <x v="1"/>
    <x v="3"/>
    <x v="1"/>
    <x v="9"/>
    <x v="18"/>
    <x v="1"/>
    <n v="37.85754146399821"/>
  </r>
  <r>
    <x v="1"/>
    <x v="3"/>
    <x v="2"/>
    <x v="0"/>
    <x v="18"/>
    <x v="1"/>
    <n v="3080.1612444164602"/>
  </r>
  <r>
    <x v="1"/>
    <x v="3"/>
    <x v="2"/>
    <x v="1"/>
    <x v="18"/>
    <x v="1"/>
    <n v="600.36437000000001"/>
  </r>
  <r>
    <x v="1"/>
    <x v="3"/>
    <x v="2"/>
    <x v="2"/>
    <x v="18"/>
    <x v="1"/>
    <n v="2431.9695129999996"/>
  </r>
  <r>
    <x v="1"/>
    <x v="3"/>
    <x v="2"/>
    <x v="3"/>
    <x v="18"/>
    <x v="1"/>
    <n v="2726.7759999999994"/>
  </r>
  <r>
    <x v="1"/>
    <x v="3"/>
    <x v="2"/>
    <x v="4"/>
    <x v="18"/>
    <x v="1"/>
    <n v="2342.3688502292744"/>
  </r>
  <r>
    <x v="1"/>
    <x v="3"/>
    <x v="2"/>
    <x v="5"/>
    <x v="18"/>
    <x v="1"/>
    <n v="78.951999999999998"/>
  </r>
  <r>
    <x v="1"/>
    <x v="3"/>
    <x v="2"/>
    <x v="6"/>
    <x v="18"/>
    <x v="1"/>
    <n v="183.548393255772"/>
  </r>
  <r>
    <x v="1"/>
    <x v="3"/>
    <x v="2"/>
    <x v="7"/>
    <x v="18"/>
    <x v="1"/>
    <n v="330.76106675474614"/>
  </r>
  <r>
    <x v="1"/>
    <x v="3"/>
    <x v="2"/>
    <x v="8"/>
    <x v="18"/>
    <x v="1"/>
    <n v="87.170600000000007"/>
  </r>
  <r>
    <x v="1"/>
    <x v="3"/>
    <x v="2"/>
    <x v="9"/>
    <x v="18"/>
    <x v="1"/>
    <n v="31.386294410831841"/>
  </r>
  <r>
    <x v="1"/>
    <x v="3"/>
    <x v="3"/>
    <x v="0"/>
    <x v="18"/>
    <x v="1"/>
    <n v="3048.7889813490801"/>
  </r>
  <r>
    <x v="1"/>
    <x v="3"/>
    <x v="3"/>
    <x v="1"/>
    <x v="18"/>
    <x v="1"/>
    <n v="1337.9114950000001"/>
  </r>
  <r>
    <x v="1"/>
    <x v="3"/>
    <x v="3"/>
    <x v="2"/>
    <x v="18"/>
    <x v="1"/>
    <n v="28.611272499999995"/>
  </r>
  <r>
    <x v="1"/>
    <x v="3"/>
    <x v="3"/>
    <x v="3"/>
    <x v="18"/>
    <x v="1"/>
    <n v="30.821999999999999"/>
  </r>
  <r>
    <x v="1"/>
    <x v="3"/>
    <x v="3"/>
    <x v="4"/>
    <x v="18"/>
    <x v="1"/>
    <n v="542.23685590095624"/>
  </r>
  <r>
    <x v="1"/>
    <x v="3"/>
    <x v="3"/>
    <x v="5"/>
    <x v="18"/>
    <x v="1"/>
    <n v="96.647999999999996"/>
  </r>
  <r>
    <x v="1"/>
    <x v="3"/>
    <x v="3"/>
    <x v="6"/>
    <x v="18"/>
    <x v="1"/>
    <n v="1804.3717077706142"/>
  </r>
  <r>
    <x v="1"/>
    <x v="3"/>
    <x v="3"/>
    <x v="7"/>
    <x v="18"/>
    <x v="1"/>
    <n v="44.394322472272584"/>
  </r>
  <r>
    <x v="1"/>
    <x v="3"/>
    <x v="3"/>
    <x v="8"/>
    <x v="18"/>
    <x v="1"/>
    <n v="248.15469999999999"/>
  </r>
  <r>
    <x v="1"/>
    <x v="3"/>
    <x v="3"/>
    <x v="9"/>
    <x v="18"/>
    <x v="1"/>
    <n v="20.282569860098064"/>
  </r>
  <r>
    <x v="1"/>
    <x v="3"/>
    <x v="4"/>
    <x v="0"/>
    <x v="18"/>
    <x v="1"/>
    <n v="1486.1502187228602"/>
  </r>
  <r>
    <x v="1"/>
    <x v="3"/>
    <x v="4"/>
    <x v="1"/>
    <x v="18"/>
    <x v="1"/>
    <n v="2390.6831050000001"/>
  </r>
  <r>
    <x v="1"/>
    <x v="3"/>
    <x v="4"/>
    <x v="2"/>
    <x v="18"/>
    <x v="1"/>
    <n v="2034.9297844999996"/>
  </r>
  <r>
    <x v="1"/>
    <x v="3"/>
    <x v="4"/>
    <x v="3"/>
    <x v="18"/>
    <x v="1"/>
    <n v="2892.3249999999998"/>
  </r>
  <r>
    <x v="1"/>
    <x v="3"/>
    <x v="4"/>
    <x v="4"/>
    <x v="18"/>
    <x v="1"/>
    <n v="419.29080021216441"/>
  </r>
  <r>
    <x v="1"/>
    <x v="3"/>
    <x v="4"/>
    <x v="5"/>
    <x v="18"/>
    <x v="1"/>
    <n v="16.768000000000001"/>
  </r>
  <r>
    <x v="1"/>
    <x v="3"/>
    <x v="4"/>
    <x v="6"/>
    <x v="18"/>
    <x v="1"/>
    <n v="1847.0259353532172"/>
  </r>
  <r>
    <x v="1"/>
    <x v="3"/>
    <x v="4"/>
    <x v="7"/>
    <x v="18"/>
    <x v="1"/>
    <n v="58.447023749038536"/>
  </r>
  <r>
    <x v="1"/>
    <x v="3"/>
    <x v="4"/>
    <x v="8"/>
    <x v="18"/>
    <x v="1"/>
    <n v="2012.158195"/>
  </r>
  <r>
    <x v="1"/>
    <x v="3"/>
    <x v="4"/>
    <x v="9"/>
    <x v="18"/>
    <x v="1"/>
    <n v="1731.4407432456574"/>
  </r>
  <r>
    <x v="1"/>
    <x v="3"/>
    <x v="5"/>
    <x v="0"/>
    <x v="18"/>
    <x v="1"/>
    <n v="2655.0680383410204"/>
  </r>
  <r>
    <x v="1"/>
    <x v="3"/>
    <x v="5"/>
    <x v="1"/>
    <x v="18"/>
    <x v="1"/>
    <n v="1830.7718949999999"/>
  </r>
  <r>
    <x v="1"/>
    <x v="3"/>
    <x v="5"/>
    <x v="2"/>
    <x v="18"/>
    <x v="1"/>
    <n v="4097.1616754299994"/>
  </r>
  <r>
    <x v="1"/>
    <x v="3"/>
    <x v="5"/>
    <x v="3"/>
    <x v="18"/>
    <x v="1"/>
    <n v="7656.4899999999989"/>
  </r>
  <r>
    <x v="1"/>
    <x v="3"/>
    <x v="5"/>
    <x v="4"/>
    <x v="18"/>
    <x v="1"/>
    <n v="2618.9720692482965"/>
  </r>
  <r>
    <x v="1"/>
    <x v="3"/>
    <x v="5"/>
    <x v="5"/>
    <x v="18"/>
    <x v="1"/>
    <n v="18.948"/>
  </r>
  <r>
    <x v="1"/>
    <x v="3"/>
    <x v="5"/>
    <x v="6"/>
    <x v="18"/>
    <x v="1"/>
    <n v="6394.8866540212266"/>
  </r>
  <r>
    <x v="1"/>
    <x v="3"/>
    <x v="5"/>
    <x v="7"/>
    <x v="18"/>
    <x v="1"/>
    <n v="922.35598718798235"/>
  </r>
  <r>
    <x v="1"/>
    <x v="3"/>
    <x v="5"/>
    <x v="8"/>
    <x v="18"/>
    <x v="1"/>
    <n v="2750.0061950000004"/>
  </r>
  <r>
    <x v="1"/>
    <x v="3"/>
    <x v="5"/>
    <x v="9"/>
    <x v="18"/>
    <x v="1"/>
    <n v="9603.1248505462481"/>
  </r>
  <r>
    <x v="1"/>
    <x v="3"/>
    <x v="6"/>
    <x v="0"/>
    <x v="18"/>
    <x v="1"/>
    <n v="3025.1837361550602"/>
  </r>
  <r>
    <x v="1"/>
    <x v="3"/>
    <x v="6"/>
    <x v="1"/>
    <x v="18"/>
    <x v="1"/>
    <n v="611.60590999999999"/>
  </r>
  <r>
    <x v="1"/>
    <x v="3"/>
    <x v="6"/>
    <x v="2"/>
    <x v="18"/>
    <x v="1"/>
    <n v="6038.5087884399991"/>
  </r>
  <r>
    <x v="1"/>
    <x v="3"/>
    <x v="6"/>
    <x v="3"/>
    <x v="18"/>
    <x v="1"/>
    <n v="16549.179"/>
  </r>
  <r>
    <x v="1"/>
    <x v="3"/>
    <x v="6"/>
    <x v="4"/>
    <x v="18"/>
    <x v="1"/>
    <n v="4634.7272540560525"/>
  </r>
  <r>
    <x v="1"/>
    <x v="3"/>
    <x v="6"/>
    <x v="6"/>
    <x v="18"/>
    <x v="1"/>
    <n v="4417.9510113146016"/>
  </r>
  <r>
    <x v="1"/>
    <x v="3"/>
    <x v="6"/>
    <x v="7"/>
    <x v="18"/>
    <x v="1"/>
    <n v="1099.2403153963246"/>
  </r>
  <r>
    <x v="1"/>
    <x v="3"/>
    <x v="6"/>
    <x v="8"/>
    <x v="18"/>
    <x v="1"/>
    <n v="4072.73695"/>
  </r>
  <r>
    <x v="1"/>
    <x v="3"/>
    <x v="6"/>
    <x v="9"/>
    <x v="18"/>
    <x v="1"/>
    <n v="1651.1874821895663"/>
  </r>
  <r>
    <x v="1"/>
    <x v="3"/>
    <x v="7"/>
    <x v="0"/>
    <x v="18"/>
    <x v="1"/>
    <n v="3086.896537721731"/>
  </r>
  <r>
    <x v="1"/>
    <x v="3"/>
    <x v="7"/>
    <x v="1"/>
    <x v="18"/>
    <x v="1"/>
    <n v="778.2166175000001"/>
  </r>
  <r>
    <x v="1"/>
    <x v="3"/>
    <x v="7"/>
    <x v="2"/>
    <x v="18"/>
    <x v="1"/>
    <n v="3367.202690005"/>
  </r>
  <r>
    <x v="1"/>
    <x v="3"/>
    <x v="7"/>
    <x v="3"/>
    <x v="18"/>
    <x v="1"/>
    <n v="2621.3990000000003"/>
  </r>
  <r>
    <x v="1"/>
    <x v="3"/>
    <x v="7"/>
    <x v="4"/>
    <x v="18"/>
    <x v="1"/>
    <n v="1673.0024138301947"/>
  </r>
  <r>
    <x v="1"/>
    <x v="3"/>
    <x v="7"/>
    <x v="5"/>
    <x v="18"/>
    <x v="1"/>
    <n v="0.24399999999999999"/>
  </r>
  <r>
    <x v="1"/>
    <x v="3"/>
    <x v="7"/>
    <x v="6"/>
    <x v="18"/>
    <x v="1"/>
    <n v="4446.0765369930223"/>
  </r>
  <r>
    <x v="1"/>
    <x v="3"/>
    <x v="7"/>
    <x v="7"/>
    <x v="18"/>
    <x v="1"/>
    <n v="169.66987250660284"/>
  </r>
  <r>
    <x v="1"/>
    <x v="3"/>
    <x v="7"/>
    <x v="8"/>
    <x v="18"/>
    <x v="1"/>
    <n v="4736.3335999999999"/>
  </r>
  <r>
    <x v="1"/>
    <x v="3"/>
    <x v="7"/>
    <x v="9"/>
    <x v="18"/>
    <x v="1"/>
    <n v="2306.6252249999998"/>
  </r>
  <r>
    <x v="1"/>
    <x v="3"/>
    <x v="8"/>
    <x v="0"/>
    <x v="18"/>
    <x v="1"/>
    <n v="2880.0846572360001"/>
  </r>
  <r>
    <x v="1"/>
    <x v="3"/>
    <x v="8"/>
    <x v="1"/>
    <x v="18"/>
    <x v="1"/>
    <n v="597.69286499999998"/>
  </r>
  <r>
    <x v="1"/>
    <x v="3"/>
    <x v="8"/>
    <x v="2"/>
    <x v="18"/>
    <x v="1"/>
    <n v="4172.5545254499993"/>
  </r>
  <r>
    <x v="1"/>
    <x v="3"/>
    <x v="8"/>
    <x v="3"/>
    <x v="18"/>
    <x v="1"/>
    <n v="2983.7359999999999"/>
  </r>
  <r>
    <x v="1"/>
    <x v="3"/>
    <x v="8"/>
    <x v="4"/>
    <x v="18"/>
    <x v="1"/>
    <n v="45.491117436028681"/>
  </r>
  <r>
    <x v="1"/>
    <x v="3"/>
    <x v="8"/>
    <x v="5"/>
    <x v="18"/>
    <x v="1"/>
    <n v="2540.6297500000001"/>
  </r>
  <r>
    <x v="1"/>
    <x v="3"/>
    <x v="8"/>
    <x v="6"/>
    <x v="18"/>
    <x v="1"/>
    <n v="4853.9386166068143"/>
  </r>
  <r>
    <x v="1"/>
    <x v="3"/>
    <x v="8"/>
    <x v="7"/>
    <x v="18"/>
    <x v="1"/>
    <n v="138.73936542210697"/>
  </r>
  <r>
    <x v="1"/>
    <x v="3"/>
    <x v="8"/>
    <x v="8"/>
    <x v="18"/>
    <x v="1"/>
    <n v="308.95179999999999"/>
  </r>
  <r>
    <x v="1"/>
    <x v="3"/>
    <x v="8"/>
    <x v="9"/>
    <x v="18"/>
    <x v="1"/>
    <n v="1579.2906417348156"/>
  </r>
  <r>
    <x v="1"/>
    <x v="3"/>
    <x v="9"/>
    <x v="0"/>
    <x v="18"/>
    <x v="1"/>
    <n v="3426.4270745964504"/>
  </r>
  <r>
    <x v="1"/>
    <x v="3"/>
    <x v="9"/>
    <x v="1"/>
    <x v="18"/>
    <x v="1"/>
    <n v="1907.0745824999999"/>
  </r>
  <r>
    <x v="1"/>
    <x v="3"/>
    <x v="9"/>
    <x v="2"/>
    <x v="18"/>
    <x v="1"/>
    <n v="4683.8454066249997"/>
  </r>
  <r>
    <x v="1"/>
    <x v="3"/>
    <x v="9"/>
    <x v="3"/>
    <x v="18"/>
    <x v="1"/>
    <n v="2436.2110000000002"/>
  </r>
  <r>
    <x v="1"/>
    <x v="3"/>
    <x v="9"/>
    <x v="4"/>
    <x v="18"/>
    <x v="1"/>
    <n v="30.371873586715232"/>
  </r>
  <r>
    <x v="1"/>
    <x v="3"/>
    <x v="9"/>
    <x v="5"/>
    <x v="18"/>
    <x v="1"/>
    <n v="6241.3167250000006"/>
  </r>
  <r>
    <x v="1"/>
    <x v="3"/>
    <x v="9"/>
    <x v="6"/>
    <x v="18"/>
    <x v="1"/>
    <n v="2554.355361210969"/>
  </r>
  <r>
    <x v="1"/>
    <x v="3"/>
    <x v="9"/>
    <x v="7"/>
    <x v="18"/>
    <x v="1"/>
    <n v="3.1762656644500264"/>
  </r>
  <r>
    <x v="1"/>
    <x v="3"/>
    <x v="9"/>
    <x v="8"/>
    <x v="18"/>
    <x v="1"/>
    <n v="303.71380000000005"/>
  </r>
  <r>
    <x v="1"/>
    <x v="3"/>
    <x v="9"/>
    <x v="9"/>
    <x v="18"/>
    <x v="1"/>
    <n v="166.30806002570733"/>
  </r>
  <r>
    <x v="1"/>
    <x v="3"/>
    <x v="10"/>
    <x v="0"/>
    <x v="18"/>
    <x v="1"/>
    <n v="3340.8223317842007"/>
  </r>
  <r>
    <x v="1"/>
    <x v="3"/>
    <x v="10"/>
    <x v="1"/>
    <x v="18"/>
    <x v="1"/>
    <n v="2742.3053949999999"/>
  </r>
  <r>
    <x v="1"/>
    <x v="3"/>
    <x v="10"/>
    <x v="2"/>
    <x v="18"/>
    <x v="1"/>
    <n v="1701.6089987500002"/>
  </r>
  <r>
    <x v="1"/>
    <x v="3"/>
    <x v="10"/>
    <x v="3"/>
    <x v="18"/>
    <x v="1"/>
    <n v="473.30199999999996"/>
  </r>
  <r>
    <x v="1"/>
    <x v="3"/>
    <x v="10"/>
    <x v="4"/>
    <x v="18"/>
    <x v="1"/>
    <n v="941.28289978329929"/>
  </r>
  <r>
    <x v="1"/>
    <x v="3"/>
    <x v="10"/>
    <x v="5"/>
    <x v="18"/>
    <x v="1"/>
    <n v="3292.8133999999995"/>
  </r>
  <r>
    <x v="1"/>
    <x v="3"/>
    <x v="10"/>
    <x v="6"/>
    <x v="18"/>
    <x v="1"/>
    <n v="3774.8635118024968"/>
  </r>
  <r>
    <x v="1"/>
    <x v="3"/>
    <x v="10"/>
    <x v="7"/>
    <x v="18"/>
    <x v="1"/>
    <n v="58.105508697067293"/>
  </r>
  <r>
    <x v="1"/>
    <x v="3"/>
    <x v="10"/>
    <x v="8"/>
    <x v="18"/>
    <x v="1"/>
    <n v="308.11340000000001"/>
  </r>
  <r>
    <x v="1"/>
    <x v="3"/>
    <x v="10"/>
    <x v="9"/>
    <x v="18"/>
    <x v="1"/>
    <n v="1088.9653704416878"/>
  </r>
  <r>
    <x v="1"/>
    <x v="3"/>
    <x v="11"/>
    <x v="0"/>
    <x v="18"/>
    <x v="1"/>
    <n v="2769.9768624564404"/>
  </r>
  <r>
    <x v="1"/>
    <x v="3"/>
    <x v="11"/>
    <x v="1"/>
    <x v="18"/>
    <x v="1"/>
    <n v="762.74919499999987"/>
  </r>
  <r>
    <x v="1"/>
    <x v="3"/>
    <x v="11"/>
    <x v="2"/>
    <x v="18"/>
    <x v="1"/>
    <n v="1353.8549599999997"/>
  </r>
  <r>
    <x v="1"/>
    <x v="3"/>
    <x v="11"/>
    <x v="3"/>
    <x v="18"/>
    <x v="1"/>
    <n v="481.863"/>
  </r>
  <r>
    <x v="1"/>
    <x v="3"/>
    <x v="11"/>
    <x v="4"/>
    <x v="18"/>
    <x v="1"/>
    <n v="26.545762077060225"/>
  </r>
  <r>
    <x v="1"/>
    <x v="3"/>
    <x v="11"/>
    <x v="5"/>
    <x v="18"/>
    <x v="1"/>
    <n v="1.298"/>
  </r>
  <r>
    <x v="1"/>
    <x v="3"/>
    <x v="11"/>
    <x v="6"/>
    <x v="18"/>
    <x v="1"/>
    <n v="1835.6445066216454"/>
  </r>
  <r>
    <x v="1"/>
    <x v="3"/>
    <x v="11"/>
    <x v="7"/>
    <x v="18"/>
    <x v="1"/>
    <n v="27.416842293703681"/>
  </r>
  <r>
    <x v="1"/>
    <x v="3"/>
    <x v="11"/>
    <x v="8"/>
    <x v="18"/>
    <x v="1"/>
    <n v="52.058"/>
  </r>
  <r>
    <x v="1"/>
    <x v="3"/>
    <x v="11"/>
    <x v="9"/>
    <x v="18"/>
    <x v="1"/>
    <n v="98.325291776591357"/>
  </r>
  <r>
    <x v="10"/>
    <x v="3"/>
    <x v="0"/>
    <x v="0"/>
    <x v="18"/>
    <x v="1"/>
    <n v="120.7197"/>
  </r>
  <r>
    <x v="10"/>
    <x v="3"/>
    <x v="0"/>
    <x v="1"/>
    <x v="18"/>
    <x v="1"/>
    <n v="1076"/>
  </r>
  <r>
    <x v="10"/>
    <x v="3"/>
    <x v="0"/>
    <x v="2"/>
    <x v="18"/>
    <x v="1"/>
    <n v="1486.96"/>
  </r>
  <r>
    <x v="10"/>
    <x v="3"/>
    <x v="0"/>
    <x v="3"/>
    <x v="18"/>
    <x v="1"/>
    <n v="91.73"/>
  </r>
  <r>
    <x v="10"/>
    <x v="3"/>
    <x v="0"/>
    <x v="4"/>
    <x v="18"/>
    <x v="1"/>
    <n v="1777.6182999999999"/>
  </r>
  <r>
    <x v="10"/>
    <x v="3"/>
    <x v="0"/>
    <x v="5"/>
    <x v="18"/>
    <x v="1"/>
    <n v="530.36545999999998"/>
  </r>
  <r>
    <x v="10"/>
    <x v="3"/>
    <x v="0"/>
    <x v="6"/>
    <x v="19"/>
    <x v="1"/>
    <n v="0"/>
  </r>
  <r>
    <x v="10"/>
    <x v="3"/>
    <x v="0"/>
    <x v="6"/>
    <x v="18"/>
    <x v="1"/>
    <n v="16.189"/>
  </r>
  <r>
    <x v="10"/>
    <x v="3"/>
    <x v="0"/>
    <x v="7"/>
    <x v="18"/>
    <x v="1"/>
    <n v="143.95092459693126"/>
  </r>
  <r>
    <x v="10"/>
    <x v="3"/>
    <x v="0"/>
    <x v="8"/>
    <x v="18"/>
    <x v="1"/>
    <n v="3.4405999999999999"/>
  </r>
  <r>
    <x v="10"/>
    <x v="3"/>
    <x v="0"/>
    <x v="9"/>
    <x v="18"/>
    <x v="1"/>
    <n v="223.82466630982043"/>
  </r>
  <r>
    <x v="10"/>
    <x v="3"/>
    <x v="1"/>
    <x v="0"/>
    <x v="18"/>
    <x v="1"/>
    <n v="362.73039999999997"/>
  </r>
  <r>
    <x v="10"/>
    <x v="3"/>
    <x v="1"/>
    <x v="1"/>
    <x v="18"/>
    <x v="1"/>
    <n v="1299.98"/>
  </r>
  <r>
    <x v="10"/>
    <x v="3"/>
    <x v="1"/>
    <x v="2"/>
    <x v="18"/>
    <x v="1"/>
    <n v="2411.64"/>
  </r>
  <r>
    <x v="10"/>
    <x v="3"/>
    <x v="1"/>
    <x v="3"/>
    <x v="18"/>
    <x v="1"/>
    <n v="158"/>
  </r>
  <r>
    <x v="10"/>
    <x v="3"/>
    <x v="1"/>
    <x v="4"/>
    <x v="18"/>
    <x v="1"/>
    <n v="2422.7865999999999"/>
  </r>
  <r>
    <x v="10"/>
    <x v="3"/>
    <x v="1"/>
    <x v="5"/>
    <x v="18"/>
    <x v="1"/>
    <n v="347.36270000000002"/>
  </r>
  <r>
    <x v="10"/>
    <x v="3"/>
    <x v="1"/>
    <x v="6"/>
    <x v="19"/>
    <x v="1"/>
    <n v="0"/>
  </r>
  <r>
    <x v="10"/>
    <x v="3"/>
    <x v="1"/>
    <x v="6"/>
    <x v="18"/>
    <x v="1"/>
    <n v="24.342636433781777"/>
  </r>
  <r>
    <x v="10"/>
    <x v="3"/>
    <x v="1"/>
    <x v="7"/>
    <x v="18"/>
    <x v="1"/>
    <n v="127.60850089744383"/>
  </r>
  <r>
    <x v="10"/>
    <x v="3"/>
    <x v="1"/>
    <x v="8"/>
    <x v="18"/>
    <x v="1"/>
    <n v="13.26"/>
  </r>
  <r>
    <x v="10"/>
    <x v="3"/>
    <x v="1"/>
    <x v="9"/>
    <x v="18"/>
    <x v="1"/>
    <n v="211.88552548002053"/>
  </r>
  <r>
    <x v="10"/>
    <x v="3"/>
    <x v="2"/>
    <x v="0"/>
    <x v="18"/>
    <x v="1"/>
    <n v="281.70999999999998"/>
  </r>
  <r>
    <x v="10"/>
    <x v="3"/>
    <x v="2"/>
    <x v="1"/>
    <x v="18"/>
    <x v="1"/>
    <n v="1109.93"/>
  </r>
  <r>
    <x v="10"/>
    <x v="3"/>
    <x v="2"/>
    <x v="2"/>
    <x v="18"/>
    <x v="1"/>
    <n v="1421.0700000000002"/>
  </r>
  <r>
    <x v="10"/>
    <x v="3"/>
    <x v="2"/>
    <x v="3"/>
    <x v="18"/>
    <x v="1"/>
    <n v="2958.5899999999992"/>
  </r>
  <r>
    <x v="10"/>
    <x v="3"/>
    <x v="2"/>
    <x v="4"/>
    <x v="18"/>
    <x v="1"/>
    <n v="3042.8724000000002"/>
  </r>
  <r>
    <x v="10"/>
    <x v="3"/>
    <x v="2"/>
    <x v="5"/>
    <x v="18"/>
    <x v="1"/>
    <n v="872.22634500000004"/>
  </r>
  <r>
    <x v="10"/>
    <x v="3"/>
    <x v="2"/>
    <x v="6"/>
    <x v="19"/>
    <x v="1"/>
    <n v="0"/>
  </r>
  <r>
    <x v="10"/>
    <x v="3"/>
    <x v="2"/>
    <x v="6"/>
    <x v="18"/>
    <x v="1"/>
    <n v="0"/>
  </r>
  <r>
    <x v="10"/>
    <x v="3"/>
    <x v="2"/>
    <x v="7"/>
    <x v="18"/>
    <x v="1"/>
    <n v="41.880615032793202"/>
  </r>
  <r>
    <x v="10"/>
    <x v="3"/>
    <x v="2"/>
    <x v="8"/>
    <x v="18"/>
    <x v="1"/>
    <n v="46.966099999999997"/>
  </r>
  <r>
    <x v="10"/>
    <x v="3"/>
    <x v="2"/>
    <x v="9"/>
    <x v="18"/>
    <x v="1"/>
    <n v="58.429583241460676"/>
  </r>
  <r>
    <x v="10"/>
    <x v="3"/>
    <x v="3"/>
    <x v="0"/>
    <x v="18"/>
    <x v="1"/>
    <n v="480.71853999999996"/>
  </r>
  <r>
    <x v="10"/>
    <x v="3"/>
    <x v="3"/>
    <x v="1"/>
    <x v="18"/>
    <x v="1"/>
    <n v="943.72000000000014"/>
  </r>
  <r>
    <x v="10"/>
    <x v="3"/>
    <x v="3"/>
    <x v="2"/>
    <x v="18"/>
    <x v="1"/>
    <n v="921.90999999999985"/>
  </r>
  <r>
    <x v="10"/>
    <x v="3"/>
    <x v="3"/>
    <x v="3"/>
    <x v="18"/>
    <x v="1"/>
    <n v="1954.0499999999997"/>
  </r>
  <r>
    <x v="10"/>
    <x v="3"/>
    <x v="3"/>
    <x v="4"/>
    <x v="18"/>
    <x v="1"/>
    <n v="2078.8929499999999"/>
  </r>
  <r>
    <x v="10"/>
    <x v="3"/>
    <x v="3"/>
    <x v="5"/>
    <x v="18"/>
    <x v="1"/>
    <n v="1244.3195999999998"/>
  </r>
  <r>
    <x v="10"/>
    <x v="3"/>
    <x v="3"/>
    <x v="6"/>
    <x v="19"/>
    <x v="1"/>
    <n v="4.0695657188074705E-2"/>
  </r>
  <r>
    <x v="10"/>
    <x v="3"/>
    <x v="3"/>
    <x v="6"/>
    <x v="18"/>
    <x v="1"/>
    <n v="71.849800000000002"/>
  </r>
  <r>
    <x v="10"/>
    <x v="3"/>
    <x v="3"/>
    <x v="8"/>
    <x v="18"/>
    <x v="1"/>
    <n v="199.97220000000002"/>
  </r>
  <r>
    <x v="10"/>
    <x v="3"/>
    <x v="3"/>
    <x v="9"/>
    <x v="18"/>
    <x v="1"/>
    <n v="137.91110842642627"/>
  </r>
  <r>
    <x v="10"/>
    <x v="3"/>
    <x v="4"/>
    <x v="0"/>
    <x v="18"/>
    <x v="1"/>
    <n v="669.87991619580009"/>
  </r>
  <r>
    <x v="10"/>
    <x v="3"/>
    <x v="4"/>
    <x v="1"/>
    <x v="18"/>
    <x v="1"/>
    <n v="2169.2999999999997"/>
  </r>
  <r>
    <x v="10"/>
    <x v="3"/>
    <x v="4"/>
    <x v="2"/>
    <x v="18"/>
    <x v="1"/>
    <n v="1104.3899999999999"/>
  </r>
  <r>
    <x v="10"/>
    <x v="3"/>
    <x v="4"/>
    <x v="3"/>
    <x v="19"/>
    <x v="1"/>
    <n v="3.94"/>
  </r>
  <r>
    <x v="10"/>
    <x v="3"/>
    <x v="4"/>
    <x v="3"/>
    <x v="18"/>
    <x v="1"/>
    <n v="2896.35"/>
  </r>
  <r>
    <x v="10"/>
    <x v="3"/>
    <x v="4"/>
    <x v="4"/>
    <x v="18"/>
    <x v="1"/>
    <n v="3168.5904499999997"/>
  </r>
  <r>
    <x v="10"/>
    <x v="3"/>
    <x v="4"/>
    <x v="5"/>
    <x v="18"/>
    <x v="1"/>
    <n v="1555.2457499999998"/>
  </r>
  <r>
    <x v="10"/>
    <x v="3"/>
    <x v="4"/>
    <x v="6"/>
    <x v="19"/>
    <x v="1"/>
    <n v="2.21127187332943E-2"/>
  </r>
  <r>
    <x v="10"/>
    <x v="3"/>
    <x v="4"/>
    <x v="6"/>
    <x v="18"/>
    <x v="1"/>
    <n v="1245.9553486817113"/>
  </r>
  <r>
    <x v="10"/>
    <x v="3"/>
    <x v="4"/>
    <x v="7"/>
    <x v="18"/>
    <x v="1"/>
    <n v="51.310223817162075"/>
  </r>
  <r>
    <x v="10"/>
    <x v="3"/>
    <x v="4"/>
    <x v="8"/>
    <x v="18"/>
    <x v="1"/>
    <n v="512.18449999999996"/>
  </r>
  <r>
    <x v="10"/>
    <x v="3"/>
    <x v="4"/>
    <x v="9"/>
    <x v="18"/>
    <x v="1"/>
    <n v="48.727773796517631"/>
  </r>
  <r>
    <x v="10"/>
    <x v="3"/>
    <x v="5"/>
    <x v="0"/>
    <x v="18"/>
    <x v="1"/>
    <n v="794.43370000000004"/>
  </r>
  <r>
    <x v="10"/>
    <x v="3"/>
    <x v="5"/>
    <x v="1"/>
    <x v="18"/>
    <x v="1"/>
    <n v="956.92000000000007"/>
  </r>
  <r>
    <x v="10"/>
    <x v="3"/>
    <x v="5"/>
    <x v="2"/>
    <x v="19"/>
    <x v="1"/>
    <n v="0"/>
  </r>
  <r>
    <x v="10"/>
    <x v="3"/>
    <x v="5"/>
    <x v="2"/>
    <x v="18"/>
    <x v="1"/>
    <n v="1070.8799999999999"/>
  </r>
  <r>
    <x v="10"/>
    <x v="3"/>
    <x v="5"/>
    <x v="3"/>
    <x v="19"/>
    <x v="1"/>
    <n v="0.84"/>
  </r>
  <r>
    <x v="10"/>
    <x v="3"/>
    <x v="5"/>
    <x v="3"/>
    <x v="18"/>
    <x v="1"/>
    <n v="457.27300000000002"/>
  </r>
  <r>
    <x v="10"/>
    <x v="3"/>
    <x v="5"/>
    <x v="4"/>
    <x v="18"/>
    <x v="1"/>
    <n v="328.65369999999996"/>
  </r>
  <r>
    <x v="10"/>
    <x v="3"/>
    <x v="5"/>
    <x v="5"/>
    <x v="18"/>
    <x v="1"/>
    <n v="2007.8050499999999"/>
  </r>
  <r>
    <x v="10"/>
    <x v="3"/>
    <x v="5"/>
    <x v="6"/>
    <x v="19"/>
    <x v="1"/>
    <n v="8.9467452725024814E-3"/>
  </r>
  <r>
    <x v="10"/>
    <x v="3"/>
    <x v="5"/>
    <x v="6"/>
    <x v="18"/>
    <x v="1"/>
    <n v="1471.0638940569891"/>
  </r>
  <r>
    <x v="10"/>
    <x v="3"/>
    <x v="5"/>
    <x v="7"/>
    <x v="18"/>
    <x v="1"/>
    <n v="2691.9268201236632"/>
  </r>
  <r>
    <x v="10"/>
    <x v="3"/>
    <x v="5"/>
    <x v="8"/>
    <x v="18"/>
    <x v="1"/>
    <n v="1915.8869"/>
  </r>
  <r>
    <x v="10"/>
    <x v="3"/>
    <x v="5"/>
    <x v="9"/>
    <x v="18"/>
    <x v="1"/>
    <n v="104.84940951372786"/>
  </r>
  <r>
    <x v="10"/>
    <x v="3"/>
    <x v="6"/>
    <x v="0"/>
    <x v="18"/>
    <x v="1"/>
    <n v="822.74680000000001"/>
  </r>
  <r>
    <x v="10"/>
    <x v="3"/>
    <x v="6"/>
    <x v="1"/>
    <x v="19"/>
    <x v="1"/>
    <n v="0.02"/>
  </r>
  <r>
    <x v="10"/>
    <x v="3"/>
    <x v="6"/>
    <x v="1"/>
    <x v="18"/>
    <x v="1"/>
    <n v="969.49999999999977"/>
  </r>
  <r>
    <x v="10"/>
    <x v="3"/>
    <x v="6"/>
    <x v="2"/>
    <x v="18"/>
    <x v="1"/>
    <n v="1275.4599999999998"/>
  </r>
  <r>
    <x v="10"/>
    <x v="3"/>
    <x v="6"/>
    <x v="3"/>
    <x v="18"/>
    <x v="1"/>
    <n v="1165.56"/>
  </r>
  <r>
    <x v="10"/>
    <x v="3"/>
    <x v="6"/>
    <x v="4"/>
    <x v="18"/>
    <x v="1"/>
    <n v="1478.7206000000001"/>
  </r>
  <r>
    <x v="10"/>
    <x v="3"/>
    <x v="6"/>
    <x v="5"/>
    <x v="18"/>
    <x v="1"/>
    <n v="1574.94955"/>
  </r>
  <r>
    <x v="10"/>
    <x v="3"/>
    <x v="6"/>
    <x v="6"/>
    <x v="19"/>
    <x v="1"/>
    <n v="7.22872581992616E-3"/>
  </r>
  <r>
    <x v="10"/>
    <x v="3"/>
    <x v="6"/>
    <x v="6"/>
    <x v="18"/>
    <x v="1"/>
    <n v="1225.4281105393172"/>
  </r>
  <r>
    <x v="10"/>
    <x v="3"/>
    <x v="6"/>
    <x v="7"/>
    <x v="18"/>
    <x v="1"/>
    <n v="1547.9946034664642"/>
  </r>
  <r>
    <x v="10"/>
    <x v="3"/>
    <x v="6"/>
    <x v="8"/>
    <x v="18"/>
    <x v="1"/>
    <n v="327.07740000000001"/>
  </r>
  <r>
    <x v="10"/>
    <x v="3"/>
    <x v="6"/>
    <x v="9"/>
    <x v="18"/>
    <x v="1"/>
    <n v="267.79770536350225"/>
  </r>
  <r>
    <x v="10"/>
    <x v="3"/>
    <x v="7"/>
    <x v="0"/>
    <x v="18"/>
    <x v="1"/>
    <n v="1160.1324000000004"/>
  </r>
  <r>
    <x v="10"/>
    <x v="3"/>
    <x v="7"/>
    <x v="1"/>
    <x v="18"/>
    <x v="1"/>
    <n v="1093.3300000000002"/>
  </r>
  <r>
    <x v="10"/>
    <x v="3"/>
    <x v="7"/>
    <x v="2"/>
    <x v="18"/>
    <x v="1"/>
    <n v="1541.0799999999997"/>
  </r>
  <r>
    <x v="10"/>
    <x v="3"/>
    <x v="7"/>
    <x v="3"/>
    <x v="18"/>
    <x v="1"/>
    <n v="255.39"/>
  </r>
  <r>
    <x v="10"/>
    <x v="3"/>
    <x v="7"/>
    <x v="4"/>
    <x v="18"/>
    <x v="1"/>
    <n v="266.69739999999996"/>
  </r>
  <r>
    <x v="10"/>
    <x v="3"/>
    <x v="7"/>
    <x v="5"/>
    <x v="18"/>
    <x v="1"/>
    <n v="841.53409999999997"/>
  </r>
  <r>
    <x v="10"/>
    <x v="3"/>
    <x v="7"/>
    <x v="6"/>
    <x v="19"/>
    <x v="1"/>
    <n v="0.68783032829240498"/>
  </r>
  <r>
    <x v="10"/>
    <x v="3"/>
    <x v="7"/>
    <x v="6"/>
    <x v="18"/>
    <x v="1"/>
    <n v="1761.7512601476521"/>
  </r>
  <r>
    <x v="10"/>
    <x v="3"/>
    <x v="7"/>
    <x v="7"/>
    <x v="18"/>
    <x v="1"/>
    <n v="1165.3309999999997"/>
  </r>
  <r>
    <x v="10"/>
    <x v="3"/>
    <x v="7"/>
    <x v="8"/>
    <x v="18"/>
    <x v="1"/>
    <n v="1088.367"/>
  </r>
  <r>
    <x v="10"/>
    <x v="3"/>
    <x v="7"/>
    <x v="9"/>
    <x v="18"/>
    <x v="1"/>
    <n v="815.86570000000006"/>
  </r>
  <r>
    <x v="10"/>
    <x v="3"/>
    <x v="8"/>
    <x v="0"/>
    <x v="18"/>
    <x v="1"/>
    <n v="1391.9099999999999"/>
  </r>
  <r>
    <x v="10"/>
    <x v="3"/>
    <x v="8"/>
    <x v="1"/>
    <x v="18"/>
    <x v="1"/>
    <n v="1650.9400000000003"/>
  </r>
  <r>
    <x v="10"/>
    <x v="3"/>
    <x v="8"/>
    <x v="2"/>
    <x v="18"/>
    <x v="1"/>
    <n v="1836.88"/>
  </r>
  <r>
    <x v="10"/>
    <x v="3"/>
    <x v="8"/>
    <x v="3"/>
    <x v="18"/>
    <x v="1"/>
    <n v="5.89"/>
  </r>
  <r>
    <x v="10"/>
    <x v="3"/>
    <x v="8"/>
    <x v="4"/>
    <x v="18"/>
    <x v="1"/>
    <n v="188.5256"/>
  </r>
  <r>
    <x v="10"/>
    <x v="3"/>
    <x v="8"/>
    <x v="5"/>
    <x v="18"/>
    <x v="1"/>
    <n v="333.18821000000003"/>
  </r>
  <r>
    <x v="10"/>
    <x v="3"/>
    <x v="8"/>
    <x v="6"/>
    <x v="19"/>
    <x v="1"/>
    <n v="0"/>
  </r>
  <r>
    <x v="10"/>
    <x v="3"/>
    <x v="8"/>
    <x v="6"/>
    <x v="18"/>
    <x v="1"/>
    <n v="567.87651167794536"/>
  </r>
  <r>
    <x v="10"/>
    <x v="3"/>
    <x v="8"/>
    <x v="7"/>
    <x v="18"/>
    <x v="1"/>
    <n v="1075.5838968358617"/>
  </r>
  <r>
    <x v="10"/>
    <x v="3"/>
    <x v="8"/>
    <x v="8"/>
    <x v="18"/>
    <x v="1"/>
    <n v="279.27670000000001"/>
  </r>
  <r>
    <x v="10"/>
    <x v="3"/>
    <x v="8"/>
    <x v="9"/>
    <x v="18"/>
    <x v="1"/>
    <n v="380.10442044604167"/>
  </r>
  <r>
    <x v="10"/>
    <x v="3"/>
    <x v="9"/>
    <x v="0"/>
    <x v="19"/>
    <x v="1"/>
    <n v="45.287999999999997"/>
  </r>
  <r>
    <x v="10"/>
    <x v="3"/>
    <x v="9"/>
    <x v="0"/>
    <x v="18"/>
    <x v="1"/>
    <n v="844.06622800000002"/>
  </r>
  <r>
    <x v="10"/>
    <x v="3"/>
    <x v="9"/>
    <x v="1"/>
    <x v="18"/>
    <x v="1"/>
    <n v="2685.85"/>
  </r>
  <r>
    <x v="10"/>
    <x v="3"/>
    <x v="9"/>
    <x v="2"/>
    <x v="18"/>
    <x v="1"/>
    <n v="1313.5199999999998"/>
  </r>
  <r>
    <x v="10"/>
    <x v="3"/>
    <x v="9"/>
    <x v="3"/>
    <x v="18"/>
    <x v="1"/>
    <n v="422.09999999999997"/>
  </r>
  <r>
    <x v="10"/>
    <x v="3"/>
    <x v="9"/>
    <x v="4"/>
    <x v="18"/>
    <x v="1"/>
    <n v="33.986400000000003"/>
  </r>
  <r>
    <x v="10"/>
    <x v="3"/>
    <x v="9"/>
    <x v="5"/>
    <x v="18"/>
    <x v="1"/>
    <n v="411.81503999999995"/>
  </r>
  <r>
    <x v="10"/>
    <x v="3"/>
    <x v="9"/>
    <x v="6"/>
    <x v="19"/>
    <x v="1"/>
    <n v="0"/>
  </r>
  <r>
    <x v="10"/>
    <x v="3"/>
    <x v="9"/>
    <x v="6"/>
    <x v="18"/>
    <x v="1"/>
    <n v="1222.7157499148411"/>
  </r>
  <r>
    <x v="10"/>
    <x v="3"/>
    <x v="9"/>
    <x v="7"/>
    <x v="18"/>
    <x v="1"/>
    <n v="18.286300000000001"/>
  </r>
  <r>
    <x v="10"/>
    <x v="3"/>
    <x v="9"/>
    <x v="8"/>
    <x v="18"/>
    <x v="1"/>
    <n v="1103.7721000000001"/>
  </r>
  <r>
    <x v="10"/>
    <x v="3"/>
    <x v="9"/>
    <x v="9"/>
    <x v="18"/>
    <x v="1"/>
    <n v="618.10076412139892"/>
  </r>
  <r>
    <x v="10"/>
    <x v="3"/>
    <x v="10"/>
    <x v="0"/>
    <x v="19"/>
    <x v="1"/>
    <n v="0.02"/>
  </r>
  <r>
    <x v="10"/>
    <x v="3"/>
    <x v="10"/>
    <x v="0"/>
    <x v="18"/>
    <x v="1"/>
    <n v="1251.2432119999999"/>
  </r>
  <r>
    <x v="10"/>
    <x v="3"/>
    <x v="10"/>
    <x v="1"/>
    <x v="18"/>
    <x v="1"/>
    <n v="3922.89"/>
  </r>
  <r>
    <x v="10"/>
    <x v="3"/>
    <x v="10"/>
    <x v="2"/>
    <x v="18"/>
    <x v="1"/>
    <n v="803.03"/>
  </r>
  <r>
    <x v="10"/>
    <x v="3"/>
    <x v="10"/>
    <x v="3"/>
    <x v="18"/>
    <x v="1"/>
    <n v="644.33000000000004"/>
  </r>
  <r>
    <x v="10"/>
    <x v="3"/>
    <x v="10"/>
    <x v="4"/>
    <x v="18"/>
    <x v="1"/>
    <n v="619.08445000000006"/>
  </r>
  <r>
    <x v="10"/>
    <x v="3"/>
    <x v="10"/>
    <x v="5"/>
    <x v="18"/>
    <x v="1"/>
    <n v="145.60732999999999"/>
  </r>
  <r>
    <x v="10"/>
    <x v="3"/>
    <x v="10"/>
    <x v="6"/>
    <x v="19"/>
    <x v="1"/>
    <n v="0"/>
  </r>
  <r>
    <x v="10"/>
    <x v="3"/>
    <x v="10"/>
    <x v="6"/>
    <x v="18"/>
    <x v="1"/>
    <n v="316.12737306925237"/>
  </r>
  <r>
    <x v="10"/>
    <x v="3"/>
    <x v="10"/>
    <x v="8"/>
    <x v="18"/>
    <x v="1"/>
    <n v="899.40194999999983"/>
  </r>
  <r>
    <x v="10"/>
    <x v="3"/>
    <x v="10"/>
    <x v="9"/>
    <x v="18"/>
    <x v="1"/>
    <n v="889.67783487848101"/>
  </r>
  <r>
    <x v="10"/>
    <x v="3"/>
    <x v="11"/>
    <x v="0"/>
    <x v="19"/>
    <x v="1"/>
    <n v="1"/>
  </r>
  <r>
    <x v="10"/>
    <x v="3"/>
    <x v="11"/>
    <x v="0"/>
    <x v="18"/>
    <x v="1"/>
    <n v="1247.0070000000001"/>
  </r>
  <r>
    <x v="10"/>
    <x v="3"/>
    <x v="11"/>
    <x v="1"/>
    <x v="18"/>
    <x v="1"/>
    <n v="1152.92"/>
  </r>
  <r>
    <x v="10"/>
    <x v="3"/>
    <x v="11"/>
    <x v="2"/>
    <x v="18"/>
    <x v="1"/>
    <n v="745.70999999999992"/>
  </r>
  <r>
    <x v="10"/>
    <x v="3"/>
    <x v="11"/>
    <x v="3"/>
    <x v="18"/>
    <x v="1"/>
    <n v="1251.71"/>
  </r>
  <r>
    <x v="10"/>
    <x v="3"/>
    <x v="11"/>
    <x v="4"/>
    <x v="18"/>
    <x v="1"/>
    <n v="1372.79575"/>
  </r>
  <r>
    <x v="10"/>
    <x v="3"/>
    <x v="11"/>
    <x v="6"/>
    <x v="19"/>
    <x v="1"/>
    <n v="15.292"/>
  </r>
  <r>
    <x v="10"/>
    <x v="3"/>
    <x v="11"/>
    <x v="6"/>
    <x v="18"/>
    <x v="1"/>
    <n v="372.29986193498604"/>
  </r>
  <r>
    <x v="10"/>
    <x v="3"/>
    <x v="11"/>
    <x v="7"/>
    <x v="18"/>
    <x v="1"/>
    <n v="1.5731999999999999"/>
  </r>
  <r>
    <x v="10"/>
    <x v="3"/>
    <x v="11"/>
    <x v="8"/>
    <x v="18"/>
    <x v="1"/>
    <n v="192.81709999999998"/>
  </r>
  <r>
    <x v="10"/>
    <x v="3"/>
    <x v="11"/>
    <x v="9"/>
    <x v="18"/>
    <x v="1"/>
    <n v="182.63290000000001"/>
  </r>
  <r>
    <x v="3"/>
    <x v="3"/>
    <x v="0"/>
    <x v="0"/>
    <x v="18"/>
    <x v="1"/>
    <n v="30.61"/>
  </r>
  <r>
    <x v="3"/>
    <x v="3"/>
    <x v="0"/>
    <x v="1"/>
    <x v="18"/>
    <x v="1"/>
    <n v="195.55500000000004"/>
  </r>
  <r>
    <x v="3"/>
    <x v="3"/>
    <x v="0"/>
    <x v="2"/>
    <x v="18"/>
    <x v="1"/>
    <n v="2063.75"/>
  </r>
  <r>
    <x v="3"/>
    <x v="3"/>
    <x v="0"/>
    <x v="3"/>
    <x v="18"/>
    <x v="1"/>
    <n v="46.21"/>
  </r>
  <r>
    <x v="3"/>
    <x v="3"/>
    <x v="0"/>
    <x v="4"/>
    <x v="18"/>
    <x v="1"/>
    <n v="2739.5883398695428"/>
  </r>
  <r>
    <x v="3"/>
    <x v="3"/>
    <x v="0"/>
    <x v="5"/>
    <x v="18"/>
    <x v="1"/>
    <n v="366.92250000000001"/>
  </r>
  <r>
    <x v="3"/>
    <x v="3"/>
    <x v="0"/>
    <x v="6"/>
    <x v="18"/>
    <x v="1"/>
    <n v="137.864"/>
  </r>
  <r>
    <x v="3"/>
    <x v="3"/>
    <x v="0"/>
    <x v="7"/>
    <x v="18"/>
    <x v="1"/>
    <n v="2924.196868997049"/>
  </r>
  <r>
    <x v="3"/>
    <x v="3"/>
    <x v="0"/>
    <x v="8"/>
    <x v="18"/>
    <x v="1"/>
    <n v="318.35609999999997"/>
  </r>
  <r>
    <x v="3"/>
    <x v="3"/>
    <x v="0"/>
    <x v="9"/>
    <x v="18"/>
    <x v="1"/>
    <n v="734.43448361630169"/>
  </r>
  <r>
    <x v="3"/>
    <x v="3"/>
    <x v="1"/>
    <x v="0"/>
    <x v="18"/>
    <x v="1"/>
    <n v="88.75"/>
  </r>
  <r>
    <x v="3"/>
    <x v="3"/>
    <x v="1"/>
    <x v="1"/>
    <x v="18"/>
    <x v="1"/>
    <n v="439.1"/>
  </r>
  <r>
    <x v="3"/>
    <x v="3"/>
    <x v="1"/>
    <x v="2"/>
    <x v="18"/>
    <x v="1"/>
    <n v="1693.87"/>
  </r>
  <r>
    <x v="3"/>
    <x v="3"/>
    <x v="1"/>
    <x v="3"/>
    <x v="18"/>
    <x v="1"/>
    <n v="109.49799999999999"/>
  </r>
  <r>
    <x v="3"/>
    <x v="3"/>
    <x v="1"/>
    <x v="4"/>
    <x v="18"/>
    <x v="1"/>
    <n v="2086.3506246291922"/>
  </r>
  <r>
    <x v="3"/>
    <x v="3"/>
    <x v="1"/>
    <x v="5"/>
    <x v="18"/>
    <x v="1"/>
    <n v="57.141999999999996"/>
  </r>
  <r>
    <x v="3"/>
    <x v="3"/>
    <x v="1"/>
    <x v="7"/>
    <x v="18"/>
    <x v="1"/>
    <n v="4045.0024770611199"/>
  </r>
  <r>
    <x v="3"/>
    <x v="3"/>
    <x v="1"/>
    <x v="8"/>
    <x v="18"/>
    <x v="1"/>
    <n v="841.24531999999999"/>
  </r>
  <r>
    <x v="3"/>
    <x v="3"/>
    <x v="1"/>
    <x v="9"/>
    <x v="18"/>
    <x v="1"/>
    <n v="1089.4868484535593"/>
  </r>
  <r>
    <x v="3"/>
    <x v="3"/>
    <x v="2"/>
    <x v="0"/>
    <x v="18"/>
    <x v="1"/>
    <n v="39.325086601999999"/>
  </r>
  <r>
    <x v="3"/>
    <x v="3"/>
    <x v="2"/>
    <x v="1"/>
    <x v="18"/>
    <x v="1"/>
    <n v="243.87"/>
  </r>
  <r>
    <x v="3"/>
    <x v="3"/>
    <x v="2"/>
    <x v="2"/>
    <x v="18"/>
    <x v="1"/>
    <n v="2569.61"/>
  </r>
  <r>
    <x v="3"/>
    <x v="3"/>
    <x v="2"/>
    <x v="3"/>
    <x v="18"/>
    <x v="1"/>
    <n v="952.31"/>
  </r>
  <r>
    <x v="3"/>
    <x v="3"/>
    <x v="2"/>
    <x v="4"/>
    <x v="18"/>
    <x v="1"/>
    <n v="2782.6901460926779"/>
  </r>
  <r>
    <x v="3"/>
    <x v="3"/>
    <x v="2"/>
    <x v="5"/>
    <x v="18"/>
    <x v="1"/>
    <n v="161.45320000000001"/>
  </r>
  <r>
    <x v="3"/>
    <x v="3"/>
    <x v="2"/>
    <x v="6"/>
    <x v="18"/>
    <x v="1"/>
    <n v="19.329000000000001"/>
  </r>
  <r>
    <x v="3"/>
    <x v="3"/>
    <x v="2"/>
    <x v="7"/>
    <x v="18"/>
    <x v="1"/>
    <n v="2064.6973532741831"/>
  </r>
  <r>
    <x v="3"/>
    <x v="3"/>
    <x v="2"/>
    <x v="8"/>
    <x v="18"/>
    <x v="1"/>
    <n v="1146.89112"/>
  </r>
  <r>
    <x v="3"/>
    <x v="3"/>
    <x v="2"/>
    <x v="9"/>
    <x v="18"/>
    <x v="1"/>
    <n v="547.74960558020302"/>
  </r>
  <r>
    <x v="3"/>
    <x v="3"/>
    <x v="3"/>
    <x v="0"/>
    <x v="18"/>
    <x v="1"/>
    <n v="51.690000000000005"/>
  </r>
  <r>
    <x v="3"/>
    <x v="3"/>
    <x v="3"/>
    <x v="1"/>
    <x v="18"/>
    <x v="1"/>
    <n v="249.19"/>
  </r>
  <r>
    <x v="3"/>
    <x v="3"/>
    <x v="3"/>
    <x v="2"/>
    <x v="18"/>
    <x v="1"/>
    <n v="64.7"/>
  </r>
  <r>
    <x v="3"/>
    <x v="3"/>
    <x v="3"/>
    <x v="3"/>
    <x v="18"/>
    <x v="1"/>
    <n v="16.869999999999997"/>
  </r>
  <r>
    <x v="3"/>
    <x v="3"/>
    <x v="3"/>
    <x v="4"/>
    <x v="18"/>
    <x v="1"/>
    <n v="2166.640588595787"/>
  </r>
  <r>
    <x v="3"/>
    <x v="3"/>
    <x v="3"/>
    <x v="5"/>
    <x v="18"/>
    <x v="1"/>
    <n v="250.239"/>
  </r>
  <r>
    <x v="3"/>
    <x v="3"/>
    <x v="3"/>
    <x v="7"/>
    <x v="18"/>
    <x v="1"/>
    <n v="123.34414808964237"/>
  </r>
  <r>
    <x v="3"/>
    <x v="3"/>
    <x v="3"/>
    <x v="8"/>
    <x v="18"/>
    <x v="1"/>
    <n v="2313.7833500000006"/>
  </r>
  <r>
    <x v="3"/>
    <x v="3"/>
    <x v="3"/>
    <x v="9"/>
    <x v="18"/>
    <x v="1"/>
    <n v="1466.5369999999998"/>
  </r>
  <r>
    <x v="3"/>
    <x v="3"/>
    <x v="4"/>
    <x v="0"/>
    <x v="18"/>
    <x v="1"/>
    <n v="66.5545086602"/>
  </r>
  <r>
    <x v="3"/>
    <x v="3"/>
    <x v="4"/>
    <x v="1"/>
    <x v="18"/>
    <x v="1"/>
    <n v="1257.93"/>
  </r>
  <r>
    <x v="3"/>
    <x v="3"/>
    <x v="4"/>
    <x v="2"/>
    <x v="18"/>
    <x v="1"/>
    <n v="128.37"/>
  </r>
  <r>
    <x v="3"/>
    <x v="3"/>
    <x v="4"/>
    <x v="3"/>
    <x v="18"/>
    <x v="1"/>
    <n v="261.15000000000003"/>
  </r>
  <r>
    <x v="3"/>
    <x v="3"/>
    <x v="4"/>
    <x v="4"/>
    <x v="18"/>
    <x v="1"/>
    <n v="1000.7547292592508"/>
  </r>
  <r>
    <x v="3"/>
    <x v="3"/>
    <x v="4"/>
    <x v="5"/>
    <x v="18"/>
    <x v="1"/>
    <n v="328.95549999999997"/>
  </r>
  <r>
    <x v="3"/>
    <x v="3"/>
    <x v="4"/>
    <x v="6"/>
    <x v="18"/>
    <x v="1"/>
    <n v="2071.4803209755341"/>
  </r>
  <r>
    <x v="3"/>
    <x v="3"/>
    <x v="4"/>
    <x v="7"/>
    <x v="18"/>
    <x v="1"/>
    <n v="989.09563590110565"/>
  </r>
  <r>
    <x v="3"/>
    <x v="3"/>
    <x v="4"/>
    <x v="8"/>
    <x v="18"/>
    <x v="1"/>
    <n v="3855.0652"/>
  </r>
  <r>
    <x v="3"/>
    <x v="3"/>
    <x v="4"/>
    <x v="9"/>
    <x v="18"/>
    <x v="1"/>
    <n v="588.1080383314544"/>
  </r>
  <r>
    <x v="3"/>
    <x v="3"/>
    <x v="5"/>
    <x v="0"/>
    <x v="18"/>
    <x v="1"/>
    <n v="313.95759806000001"/>
  </r>
  <r>
    <x v="3"/>
    <x v="3"/>
    <x v="5"/>
    <x v="1"/>
    <x v="18"/>
    <x v="1"/>
    <n v="418.59"/>
  </r>
  <r>
    <x v="3"/>
    <x v="3"/>
    <x v="5"/>
    <x v="2"/>
    <x v="18"/>
    <x v="1"/>
    <n v="242.3"/>
  </r>
  <r>
    <x v="3"/>
    <x v="3"/>
    <x v="5"/>
    <x v="3"/>
    <x v="18"/>
    <x v="1"/>
    <n v="358.15"/>
  </r>
  <r>
    <x v="3"/>
    <x v="3"/>
    <x v="5"/>
    <x v="4"/>
    <x v="18"/>
    <x v="1"/>
    <n v="328.74754545963793"/>
  </r>
  <r>
    <x v="3"/>
    <x v="3"/>
    <x v="5"/>
    <x v="5"/>
    <x v="18"/>
    <x v="1"/>
    <n v="660.68085000000008"/>
  </r>
  <r>
    <x v="3"/>
    <x v="3"/>
    <x v="5"/>
    <x v="6"/>
    <x v="18"/>
    <x v="1"/>
    <n v="1463.6352410672805"/>
  </r>
  <r>
    <x v="3"/>
    <x v="3"/>
    <x v="5"/>
    <x v="7"/>
    <x v="18"/>
    <x v="1"/>
    <n v="2103.6987929827837"/>
  </r>
  <r>
    <x v="3"/>
    <x v="3"/>
    <x v="5"/>
    <x v="8"/>
    <x v="18"/>
    <x v="1"/>
    <n v="3955.0090999999993"/>
  </r>
  <r>
    <x v="3"/>
    <x v="3"/>
    <x v="5"/>
    <x v="9"/>
    <x v="18"/>
    <x v="1"/>
    <n v="3975.7138281126604"/>
  </r>
  <r>
    <x v="3"/>
    <x v="3"/>
    <x v="6"/>
    <x v="0"/>
    <x v="18"/>
    <x v="1"/>
    <n v="427.38"/>
  </r>
  <r>
    <x v="3"/>
    <x v="3"/>
    <x v="6"/>
    <x v="1"/>
    <x v="18"/>
    <x v="1"/>
    <n v="496.64"/>
  </r>
  <r>
    <x v="3"/>
    <x v="3"/>
    <x v="6"/>
    <x v="2"/>
    <x v="18"/>
    <x v="1"/>
    <n v="60.03"/>
  </r>
  <r>
    <x v="3"/>
    <x v="3"/>
    <x v="6"/>
    <x v="3"/>
    <x v="18"/>
    <x v="1"/>
    <n v="1161.8599999999997"/>
  </r>
  <r>
    <x v="3"/>
    <x v="3"/>
    <x v="6"/>
    <x v="4"/>
    <x v="18"/>
    <x v="1"/>
    <n v="394.58492285494697"/>
  </r>
  <r>
    <x v="3"/>
    <x v="3"/>
    <x v="6"/>
    <x v="5"/>
    <x v="18"/>
    <x v="1"/>
    <n v="1140.1659999999999"/>
  </r>
  <r>
    <x v="3"/>
    <x v="3"/>
    <x v="6"/>
    <x v="6"/>
    <x v="18"/>
    <x v="1"/>
    <n v="2877.5356115802069"/>
  </r>
  <r>
    <x v="3"/>
    <x v="3"/>
    <x v="6"/>
    <x v="7"/>
    <x v="18"/>
    <x v="1"/>
    <n v="2083.5755326749709"/>
  </r>
  <r>
    <x v="3"/>
    <x v="3"/>
    <x v="6"/>
    <x v="8"/>
    <x v="18"/>
    <x v="1"/>
    <n v="3219.9850000000001"/>
  </r>
  <r>
    <x v="3"/>
    <x v="3"/>
    <x v="6"/>
    <x v="9"/>
    <x v="18"/>
    <x v="1"/>
    <n v="3727.7976953611701"/>
  </r>
  <r>
    <x v="3"/>
    <x v="3"/>
    <x v="7"/>
    <x v="0"/>
    <x v="18"/>
    <x v="1"/>
    <n v="345.53"/>
  </r>
  <r>
    <x v="3"/>
    <x v="3"/>
    <x v="7"/>
    <x v="1"/>
    <x v="18"/>
    <x v="1"/>
    <n v="599.84"/>
  </r>
  <r>
    <x v="3"/>
    <x v="3"/>
    <x v="7"/>
    <x v="2"/>
    <x v="18"/>
    <x v="1"/>
    <n v="24.88"/>
  </r>
  <r>
    <x v="3"/>
    <x v="3"/>
    <x v="7"/>
    <x v="3"/>
    <x v="18"/>
    <x v="1"/>
    <n v="1443.9799999999998"/>
  </r>
  <r>
    <x v="3"/>
    <x v="3"/>
    <x v="7"/>
    <x v="4"/>
    <x v="18"/>
    <x v="1"/>
    <n v="494.23901144520084"/>
  </r>
  <r>
    <x v="3"/>
    <x v="3"/>
    <x v="7"/>
    <x v="5"/>
    <x v="18"/>
    <x v="1"/>
    <n v="1137.808"/>
  </r>
  <r>
    <x v="3"/>
    <x v="3"/>
    <x v="7"/>
    <x v="6"/>
    <x v="18"/>
    <x v="1"/>
    <n v="3628.6985726318348"/>
  </r>
  <r>
    <x v="3"/>
    <x v="3"/>
    <x v="7"/>
    <x v="7"/>
    <x v="18"/>
    <x v="1"/>
    <n v="1736.5062260295888"/>
  </r>
  <r>
    <x v="3"/>
    <x v="3"/>
    <x v="7"/>
    <x v="8"/>
    <x v="18"/>
    <x v="1"/>
    <n v="1019.18281"/>
  </r>
  <r>
    <x v="3"/>
    <x v="3"/>
    <x v="7"/>
    <x v="9"/>
    <x v="18"/>
    <x v="1"/>
    <n v="7391.9961000000003"/>
  </r>
  <r>
    <x v="3"/>
    <x v="3"/>
    <x v="8"/>
    <x v="0"/>
    <x v="18"/>
    <x v="1"/>
    <n v="178.27999999999997"/>
  </r>
  <r>
    <x v="3"/>
    <x v="3"/>
    <x v="8"/>
    <x v="1"/>
    <x v="18"/>
    <x v="1"/>
    <n v="987.99550000000011"/>
  </r>
  <r>
    <x v="3"/>
    <x v="3"/>
    <x v="8"/>
    <x v="2"/>
    <x v="18"/>
    <x v="1"/>
    <n v="185.98"/>
  </r>
  <r>
    <x v="3"/>
    <x v="3"/>
    <x v="8"/>
    <x v="3"/>
    <x v="18"/>
    <x v="1"/>
    <n v="1190.7599999999998"/>
  </r>
  <r>
    <x v="3"/>
    <x v="3"/>
    <x v="8"/>
    <x v="4"/>
    <x v="18"/>
    <x v="1"/>
    <n v="198.98225050053509"/>
  </r>
  <r>
    <x v="3"/>
    <x v="3"/>
    <x v="8"/>
    <x v="5"/>
    <x v="18"/>
    <x v="1"/>
    <n v="1698.0087000000001"/>
  </r>
  <r>
    <x v="3"/>
    <x v="3"/>
    <x v="8"/>
    <x v="6"/>
    <x v="18"/>
    <x v="1"/>
    <n v="6620.2180137964751"/>
  </r>
  <r>
    <x v="3"/>
    <x v="3"/>
    <x v="8"/>
    <x v="7"/>
    <x v="18"/>
    <x v="1"/>
    <n v="1318.4022177939112"/>
  </r>
  <r>
    <x v="3"/>
    <x v="3"/>
    <x v="8"/>
    <x v="8"/>
    <x v="18"/>
    <x v="1"/>
    <n v="2568.1803"/>
  </r>
  <r>
    <x v="3"/>
    <x v="3"/>
    <x v="8"/>
    <x v="9"/>
    <x v="18"/>
    <x v="1"/>
    <n v="8341.3914061607338"/>
  </r>
  <r>
    <x v="3"/>
    <x v="3"/>
    <x v="9"/>
    <x v="0"/>
    <x v="18"/>
    <x v="1"/>
    <n v="200.18404934799997"/>
  </r>
  <r>
    <x v="3"/>
    <x v="3"/>
    <x v="9"/>
    <x v="1"/>
    <x v="18"/>
    <x v="1"/>
    <n v="1545.2250000000001"/>
  </r>
  <r>
    <x v="3"/>
    <x v="3"/>
    <x v="9"/>
    <x v="2"/>
    <x v="18"/>
    <x v="1"/>
    <n v="624.73"/>
  </r>
  <r>
    <x v="3"/>
    <x v="3"/>
    <x v="9"/>
    <x v="3"/>
    <x v="18"/>
    <x v="1"/>
    <n v="3525.6499999999996"/>
  </r>
  <r>
    <x v="3"/>
    <x v="3"/>
    <x v="9"/>
    <x v="4"/>
    <x v="18"/>
    <x v="1"/>
    <n v="424.52730880428089"/>
  </r>
  <r>
    <x v="3"/>
    <x v="3"/>
    <x v="9"/>
    <x v="5"/>
    <x v="18"/>
    <x v="1"/>
    <n v="1487.7977999999998"/>
  </r>
  <r>
    <x v="3"/>
    <x v="3"/>
    <x v="9"/>
    <x v="6"/>
    <x v="18"/>
    <x v="1"/>
    <n v="6735.9618029272124"/>
  </r>
  <r>
    <x v="3"/>
    <x v="3"/>
    <x v="9"/>
    <x v="7"/>
    <x v="18"/>
    <x v="1"/>
    <n v="1591.2845051157553"/>
  </r>
  <r>
    <x v="3"/>
    <x v="3"/>
    <x v="9"/>
    <x v="8"/>
    <x v="18"/>
    <x v="1"/>
    <n v="5594.7458999999999"/>
  </r>
  <r>
    <x v="3"/>
    <x v="3"/>
    <x v="9"/>
    <x v="9"/>
    <x v="18"/>
    <x v="1"/>
    <n v="4935.4348715081824"/>
  </r>
  <r>
    <x v="3"/>
    <x v="3"/>
    <x v="10"/>
    <x v="0"/>
    <x v="18"/>
    <x v="1"/>
    <n v="575.46119858899999"/>
  </r>
  <r>
    <x v="3"/>
    <x v="3"/>
    <x v="10"/>
    <x v="1"/>
    <x v="18"/>
    <x v="1"/>
    <n v="3112.9024999999997"/>
  </r>
  <r>
    <x v="3"/>
    <x v="3"/>
    <x v="10"/>
    <x v="2"/>
    <x v="18"/>
    <x v="1"/>
    <n v="498.77"/>
  </r>
  <r>
    <x v="3"/>
    <x v="3"/>
    <x v="10"/>
    <x v="3"/>
    <x v="18"/>
    <x v="1"/>
    <n v="1208.6200000000001"/>
  </r>
  <r>
    <x v="3"/>
    <x v="3"/>
    <x v="10"/>
    <x v="4"/>
    <x v="18"/>
    <x v="1"/>
    <n v="1818.0798379271541"/>
  </r>
  <r>
    <x v="3"/>
    <x v="3"/>
    <x v="10"/>
    <x v="5"/>
    <x v="18"/>
    <x v="1"/>
    <n v="673.03850000000011"/>
  </r>
  <r>
    <x v="3"/>
    <x v="3"/>
    <x v="10"/>
    <x v="6"/>
    <x v="18"/>
    <x v="1"/>
    <n v="1158.6470036858805"/>
  </r>
  <r>
    <x v="3"/>
    <x v="3"/>
    <x v="10"/>
    <x v="7"/>
    <x v="18"/>
    <x v="1"/>
    <n v="28.409227296983275"/>
  </r>
  <r>
    <x v="3"/>
    <x v="3"/>
    <x v="10"/>
    <x v="8"/>
    <x v="18"/>
    <x v="1"/>
    <n v="4990.789600000001"/>
  </r>
  <r>
    <x v="3"/>
    <x v="3"/>
    <x v="10"/>
    <x v="9"/>
    <x v="18"/>
    <x v="1"/>
    <n v="10386.640206977701"/>
  </r>
  <r>
    <x v="3"/>
    <x v="3"/>
    <x v="11"/>
    <x v="0"/>
    <x v="18"/>
    <x v="1"/>
    <n v="667.098039449"/>
  </r>
  <r>
    <x v="3"/>
    <x v="3"/>
    <x v="11"/>
    <x v="1"/>
    <x v="18"/>
    <x v="1"/>
    <n v="1343.9"/>
  </r>
  <r>
    <x v="3"/>
    <x v="3"/>
    <x v="11"/>
    <x v="2"/>
    <x v="18"/>
    <x v="1"/>
    <n v="154.4992"/>
  </r>
  <r>
    <x v="3"/>
    <x v="3"/>
    <x v="11"/>
    <x v="3"/>
    <x v="18"/>
    <x v="1"/>
    <n v="2583.7300000000005"/>
  </r>
  <r>
    <x v="3"/>
    <x v="3"/>
    <x v="11"/>
    <x v="4"/>
    <x v="18"/>
    <x v="1"/>
    <n v="1475.1624055693953"/>
  </r>
  <r>
    <x v="3"/>
    <x v="3"/>
    <x v="11"/>
    <x v="5"/>
    <x v="18"/>
    <x v="1"/>
    <n v="1"/>
  </r>
  <r>
    <x v="3"/>
    <x v="3"/>
    <x v="11"/>
    <x v="6"/>
    <x v="18"/>
    <x v="1"/>
    <n v="1734.0306263648106"/>
  </r>
  <r>
    <x v="3"/>
    <x v="3"/>
    <x v="11"/>
    <x v="7"/>
    <x v="18"/>
    <x v="1"/>
    <n v="296.65425275148334"/>
  </r>
  <r>
    <x v="3"/>
    <x v="3"/>
    <x v="11"/>
    <x v="8"/>
    <x v="18"/>
    <x v="1"/>
    <n v="2384.7755000000006"/>
  </r>
  <r>
    <x v="3"/>
    <x v="3"/>
    <x v="11"/>
    <x v="9"/>
    <x v="18"/>
    <x v="1"/>
    <n v="8908.151252679254"/>
  </r>
  <r>
    <x v="4"/>
    <x v="3"/>
    <x v="0"/>
    <x v="1"/>
    <x v="18"/>
    <x v="1"/>
    <n v="0.31675050000000005"/>
  </r>
  <r>
    <x v="4"/>
    <x v="3"/>
    <x v="0"/>
    <x v="2"/>
    <x v="19"/>
    <x v="1"/>
    <n v="0"/>
  </r>
  <r>
    <x v="4"/>
    <x v="3"/>
    <x v="0"/>
    <x v="2"/>
    <x v="18"/>
    <x v="1"/>
    <n v="1.63734"/>
  </r>
  <r>
    <x v="4"/>
    <x v="3"/>
    <x v="0"/>
    <x v="3"/>
    <x v="19"/>
    <x v="1"/>
    <n v="1.26803"/>
  </r>
  <r>
    <x v="4"/>
    <x v="3"/>
    <x v="0"/>
    <x v="3"/>
    <x v="18"/>
    <x v="1"/>
    <n v="351.99"/>
  </r>
  <r>
    <x v="4"/>
    <x v="3"/>
    <x v="0"/>
    <x v="4"/>
    <x v="18"/>
    <x v="1"/>
    <n v="2.7081084288967312"/>
  </r>
  <r>
    <x v="4"/>
    <x v="3"/>
    <x v="0"/>
    <x v="5"/>
    <x v="18"/>
    <x v="1"/>
    <n v="0.89500000000000002"/>
  </r>
  <r>
    <x v="4"/>
    <x v="3"/>
    <x v="0"/>
    <x v="6"/>
    <x v="19"/>
    <x v="1"/>
    <n v="1.245608882117448"/>
  </r>
  <r>
    <x v="4"/>
    <x v="3"/>
    <x v="0"/>
    <x v="7"/>
    <x v="19"/>
    <x v="1"/>
    <n v="0.11113900278379961"/>
  </r>
  <r>
    <x v="4"/>
    <x v="3"/>
    <x v="0"/>
    <x v="7"/>
    <x v="18"/>
    <x v="1"/>
    <n v="0.39075142722287154"/>
  </r>
  <r>
    <x v="4"/>
    <x v="3"/>
    <x v="0"/>
    <x v="8"/>
    <x v="18"/>
    <x v="1"/>
    <n v="220.92024999999998"/>
  </r>
  <r>
    <x v="4"/>
    <x v="3"/>
    <x v="0"/>
    <x v="9"/>
    <x v="18"/>
    <x v="1"/>
    <n v="0.33903427260188551"/>
  </r>
  <r>
    <x v="4"/>
    <x v="3"/>
    <x v="1"/>
    <x v="2"/>
    <x v="19"/>
    <x v="1"/>
    <n v="0.15925"/>
  </r>
  <r>
    <x v="4"/>
    <x v="3"/>
    <x v="1"/>
    <x v="2"/>
    <x v="18"/>
    <x v="1"/>
    <n v="0"/>
  </r>
  <r>
    <x v="4"/>
    <x v="3"/>
    <x v="1"/>
    <x v="4"/>
    <x v="18"/>
    <x v="1"/>
    <n v="5.0326602762313541"/>
  </r>
  <r>
    <x v="4"/>
    <x v="3"/>
    <x v="1"/>
    <x v="5"/>
    <x v="18"/>
    <x v="1"/>
    <n v="18.93"/>
  </r>
  <r>
    <x v="4"/>
    <x v="3"/>
    <x v="1"/>
    <x v="6"/>
    <x v="19"/>
    <x v="1"/>
    <n v="3.1318225315354505E-2"/>
  </r>
  <r>
    <x v="4"/>
    <x v="3"/>
    <x v="1"/>
    <x v="7"/>
    <x v="18"/>
    <x v="1"/>
    <n v="1.0116924253344701"/>
  </r>
  <r>
    <x v="4"/>
    <x v="3"/>
    <x v="1"/>
    <x v="8"/>
    <x v="18"/>
    <x v="1"/>
    <n v="142.82319999999999"/>
  </r>
  <r>
    <x v="4"/>
    <x v="3"/>
    <x v="1"/>
    <x v="9"/>
    <x v="18"/>
    <x v="1"/>
    <n v="8.017072209858032"/>
  </r>
  <r>
    <x v="4"/>
    <x v="3"/>
    <x v="2"/>
    <x v="1"/>
    <x v="18"/>
    <x v="1"/>
    <n v="6.762150000000001"/>
  </r>
  <r>
    <x v="4"/>
    <x v="3"/>
    <x v="2"/>
    <x v="2"/>
    <x v="19"/>
    <x v="1"/>
    <n v="0.26754"/>
  </r>
  <r>
    <x v="4"/>
    <x v="3"/>
    <x v="2"/>
    <x v="2"/>
    <x v="18"/>
    <x v="1"/>
    <n v="0"/>
  </r>
  <r>
    <x v="4"/>
    <x v="3"/>
    <x v="2"/>
    <x v="5"/>
    <x v="18"/>
    <x v="1"/>
    <n v="76.435000000000002"/>
  </r>
  <r>
    <x v="4"/>
    <x v="3"/>
    <x v="2"/>
    <x v="6"/>
    <x v="19"/>
    <x v="1"/>
    <n v="1.004624279707517E-2"/>
  </r>
  <r>
    <x v="4"/>
    <x v="3"/>
    <x v="2"/>
    <x v="6"/>
    <x v="18"/>
    <x v="1"/>
    <n v="41.4345"/>
  </r>
  <r>
    <x v="4"/>
    <x v="3"/>
    <x v="2"/>
    <x v="8"/>
    <x v="18"/>
    <x v="1"/>
    <n v="1179.8991999999998"/>
  </r>
  <r>
    <x v="4"/>
    <x v="3"/>
    <x v="2"/>
    <x v="9"/>
    <x v="18"/>
    <x v="1"/>
    <n v="135.86768442855617"/>
  </r>
  <r>
    <x v="4"/>
    <x v="3"/>
    <x v="3"/>
    <x v="2"/>
    <x v="19"/>
    <x v="1"/>
    <n v="1.274E-2"/>
  </r>
  <r>
    <x v="4"/>
    <x v="3"/>
    <x v="3"/>
    <x v="2"/>
    <x v="18"/>
    <x v="1"/>
    <n v="0.12411999999999999"/>
  </r>
  <r>
    <x v="4"/>
    <x v="3"/>
    <x v="3"/>
    <x v="3"/>
    <x v="19"/>
    <x v="1"/>
    <n v="7.4589999999999995E-3"/>
  </r>
  <r>
    <x v="4"/>
    <x v="3"/>
    <x v="3"/>
    <x v="3"/>
    <x v="18"/>
    <x v="1"/>
    <n v="7"/>
  </r>
  <r>
    <x v="4"/>
    <x v="3"/>
    <x v="3"/>
    <x v="5"/>
    <x v="19"/>
    <x v="1"/>
    <n v="2.5738891630371817E-2"/>
  </r>
  <r>
    <x v="4"/>
    <x v="3"/>
    <x v="3"/>
    <x v="5"/>
    <x v="18"/>
    <x v="1"/>
    <n v="11.04"/>
  </r>
  <r>
    <x v="4"/>
    <x v="3"/>
    <x v="3"/>
    <x v="6"/>
    <x v="19"/>
    <x v="1"/>
    <n v="0.17295654304931746"/>
  </r>
  <r>
    <x v="4"/>
    <x v="3"/>
    <x v="3"/>
    <x v="7"/>
    <x v="18"/>
    <x v="1"/>
    <n v="0.79446304680750068"/>
  </r>
  <r>
    <x v="4"/>
    <x v="3"/>
    <x v="3"/>
    <x v="8"/>
    <x v="18"/>
    <x v="1"/>
    <n v="622.7894"/>
  </r>
  <r>
    <x v="4"/>
    <x v="3"/>
    <x v="3"/>
    <x v="9"/>
    <x v="18"/>
    <x v="1"/>
    <n v="210.54559691844165"/>
  </r>
  <r>
    <x v="4"/>
    <x v="3"/>
    <x v="4"/>
    <x v="1"/>
    <x v="19"/>
    <x v="1"/>
    <n v="2.3015999999999996"/>
  </r>
  <r>
    <x v="4"/>
    <x v="3"/>
    <x v="4"/>
    <x v="2"/>
    <x v="19"/>
    <x v="1"/>
    <n v="0.15925"/>
  </r>
  <r>
    <x v="4"/>
    <x v="3"/>
    <x v="4"/>
    <x v="2"/>
    <x v="18"/>
    <x v="1"/>
    <n v="2.1141000000000001"/>
  </r>
  <r>
    <x v="4"/>
    <x v="3"/>
    <x v="4"/>
    <x v="3"/>
    <x v="19"/>
    <x v="1"/>
    <n v="0.32819599999999999"/>
  </r>
  <r>
    <x v="4"/>
    <x v="3"/>
    <x v="4"/>
    <x v="4"/>
    <x v="19"/>
    <x v="1"/>
    <n v="5.564884934768795"/>
  </r>
  <r>
    <x v="4"/>
    <x v="3"/>
    <x v="4"/>
    <x v="4"/>
    <x v="18"/>
    <x v="1"/>
    <n v="13.310651042172378"/>
  </r>
  <r>
    <x v="4"/>
    <x v="3"/>
    <x v="4"/>
    <x v="5"/>
    <x v="19"/>
    <x v="1"/>
    <n v="1.3717522630563543E-2"/>
  </r>
  <r>
    <x v="4"/>
    <x v="3"/>
    <x v="4"/>
    <x v="5"/>
    <x v="18"/>
    <x v="1"/>
    <n v="554.70534999999995"/>
  </r>
  <r>
    <x v="4"/>
    <x v="3"/>
    <x v="4"/>
    <x v="6"/>
    <x v="18"/>
    <x v="1"/>
    <n v="0.31714984403759128"/>
  </r>
  <r>
    <x v="4"/>
    <x v="3"/>
    <x v="4"/>
    <x v="8"/>
    <x v="19"/>
    <x v="1"/>
    <n v="0.51692712407636709"/>
  </r>
  <r>
    <x v="4"/>
    <x v="3"/>
    <x v="4"/>
    <x v="8"/>
    <x v="18"/>
    <x v="1"/>
    <n v="427.63060000000002"/>
  </r>
  <r>
    <x v="4"/>
    <x v="3"/>
    <x v="4"/>
    <x v="9"/>
    <x v="18"/>
    <x v="1"/>
    <n v="43.679352129525235"/>
  </r>
  <r>
    <x v="4"/>
    <x v="3"/>
    <x v="5"/>
    <x v="1"/>
    <x v="19"/>
    <x v="1"/>
    <n v="1.12E-2"/>
  </r>
  <r>
    <x v="4"/>
    <x v="3"/>
    <x v="5"/>
    <x v="2"/>
    <x v="19"/>
    <x v="1"/>
    <n v="0"/>
  </r>
  <r>
    <x v="4"/>
    <x v="3"/>
    <x v="5"/>
    <x v="2"/>
    <x v="18"/>
    <x v="1"/>
    <n v="3.0351399999999997"/>
  </r>
  <r>
    <x v="4"/>
    <x v="3"/>
    <x v="5"/>
    <x v="3"/>
    <x v="19"/>
    <x v="1"/>
    <n v="0.91745699999999986"/>
  </r>
  <r>
    <x v="4"/>
    <x v="3"/>
    <x v="5"/>
    <x v="3"/>
    <x v="18"/>
    <x v="1"/>
    <n v="5.077"/>
  </r>
  <r>
    <x v="4"/>
    <x v="3"/>
    <x v="5"/>
    <x v="5"/>
    <x v="18"/>
    <x v="1"/>
    <n v="664.6074000000001"/>
  </r>
  <r>
    <x v="4"/>
    <x v="3"/>
    <x v="5"/>
    <x v="6"/>
    <x v="19"/>
    <x v="1"/>
    <n v="0.74705323025395731"/>
  </r>
  <r>
    <x v="4"/>
    <x v="3"/>
    <x v="5"/>
    <x v="6"/>
    <x v="18"/>
    <x v="1"/>
    <n v="3.1828521001548613"/>
  </r>
  <r>
    <x v="4"/>
    <x v="3"/>
    <x v="5"/>
    <x v="7"/>
    <x v="18"/>
    <x v="1"/>
    <n v="313.58037839314261"/>
  </r>
  <r>
    <x v="4"/>
    <x v="3"/>
    <x v="5"/>
    <x v="8"/>
    <x v="19"/>
    <x v="1"/>
    <n v="3.7810220023854128E-3"/>
  </r>
  <r>
    <x v="4"/>
    <x v="3"/>
    <x v="5"/>
    <x v="8"/>
    <x v="18"/>
    <x v="1"/>
    <n v="746.54939999999976"/>
  </r>
  <r>
    <x v="4"/>
    <x v="3"/>
    <x v="5"/>
    <x v="9"/>
    <x v="18"/>
    <x v="1"/>
    <n v="8.7177317303176416"/>
  </r>
  <r>
    <x v="4"/>
    <x v="3"/>
    <x v="6"/>
    <x v="1"/>
    <x v="19"/>
    <x v="1"/>
    <n v="139.75920000000002"/>
  </r>
  <r>
    <x v="4"/>
    <x v="3"/>
    <x v="6"/>
    <x v="2"/>
    <x v="19"/>
    <x v="1"/>
    <n v="0.10192"/>
  </r>
  <r>
    <x v="4"/>
    <x v="3"/>
    <x v="6"/>
    <x v="2"/>
    <x v="18"/>
    <x v="1"/>
    <n v="2.8999999999999998E-2"/>
  </r>
  <r>
    <x v="4"/>
    <x v="3"/>
    <x v="6"/>
    <x v="3"/>
    <x v="19"/>
    <x v="1"/>
    <n v="2.4017980000000003"/>
  </r>
  <r>
    <x v="4"/>
    <x v="3"/>
    <x v="6"/>
    <x v="3"/>
    <x v="18"/>
    <x v="1"/>
    <n v="10.875"/>
  </r>
  <r>
    <x v="4"/>
    <x v="3"/>
    <x v="6"/>
    <x v="4"/>
    <x v="19"/>
    <x v="1"/>
    <n v="14.778117669095556"/>
  </r>
  <r>
    <x v="4"/>
    <x v="3"/>
    <x v="6"/>
    <x v="4"/>
    <x v="18"/>
    <x v="1"/>
    <n v="610.50458911506303"/>
  </r>
  <r>
    <x v="4"/>
    <x v="3"/>
    <x v="6"/>
    <x v="5"/>
    <x v="18"/>
    <x v="1"/>
    <n v="14.5"/>
  </r>
  <r>
    <x v="4"/>
    <x v="3"/>
    <x v="6"/>
    <x v="6"/>
    <x v="19"/>
    <x v="1"/>
    <n v="1.445745163985232E-2"/>
  </r>
  <r>
    <x v="4"/>
    <x v="3"/>
    <x v="6"/>
    <x v="6"/>
    <x v="18"/>
    <x v="1"/>
    <n v="1.8198541733251914"/>
  </r>
  <r>
    <x v="4"/>
    <x v="3"/>
    <x v="6"/>
    <x v="7"/>
    <x v="18"/>
    <x v="1"/>
    <n v="1507.8197601494935"/>
  </r>
  <r>
    <x v="4"/>
    <x v="3"/>
    <x v="6"/>
    <x v="8"/>
    <x v="19"/>
    <x v="1"/>
    <n v="8.5055208708686658E-2"/>
  </r>
  <r>
    <x v="4"/>
    <x v="3"/>
    <x v="6"/>
    <x v="8"/>
    <x v="18"/>
    <x v="1"/>
    <n v="760.95959999999991"/>
  </r>
  <r>
    <x v="4"/>
    <x v="3"/>
    <x v="6"/>
    <x v="9"/>
    <x v="18"/>
    <x v="1"/>
    <n v="1.4244154264831674"/>
  </r>
  <r>
    <x v="4"/>
    <x v="3"/>
    <x v="7"/>
    <x v="1"/>
    <x v="19"/>
    <x v="1"/>
    <n v="12.919199999999998"/>
  </r>
  <r>
    <x v="4"/>
    <x v="3"/>
    <x v="7"/>
    <x v="2"/>
    <x v="19"/>
    <x v="1"/>
    <n v="0"/>
  </r>
  <r>
    <x v="4"/>
    <x v="3"/>
    <x v="7"/>
    <x v="2"/>
    <x v="18"/>
    <x v="1"/>
    <n v="313.548"/>
  </r>
  <r>
    <x v="4"/>
    <x v="3"/>
    <x v="7"/>
    <x v="3"/>
    <x v="19"/>
    <x v="1"/>
    <n v="0.36549099999999995"/>
  </r>
  <r>
    <x v="4"/>
    <x v="3"/>
    <x v="7"/>
    <x v="3"/>
    <x v="18"/>
    <x v="1"/>
    <n v="1"/>
  </r>
  <r>
    <x v="4"/>
    <x v="3"/>
    <x v="7"/>
    <x v="4"/>
    <x v="19"/>
    <x v="1"/>
    <n v="11.129769869537592"/>
  </r>
  <r>
    <x v="4"/>
    <x v="3"/>
    <x v="7"/>
    <x v="4"/>
    <x v="18"/>
    <x v="1"/>
    <n v="1.20635"/>
  </r>
  <r>
    <x v="4"/>
    <x v="3"/>
    <x v="7"/>
    <x v="5"/>
    <x v="18"/>
    <x v="1"/>
    <n v="4.2"/>
  </r>
  <r>
    <x v="4"/>
    <x v="3"/>
    <x v="7"/>
    <x v="6"/>
    <x v="19"/>
    <x v="1"/>
    <n v="7.5585750361802755E-3"/>
  </r>
  <r>
    <x v="4"/>
    <x v="3"/>
    <x v="7"/>
    <x v="6"/>
    <x v="18"/>
    <x v="1"/>
    <n v="1.2430665672768821"/>
  </r>
  <r>
    <x v="4"/>
    <x v="3"/>
    <x v="7"/>
    <x v="7"/>
    <x v="18"/>
    <x v="1"/>
    <n v="15.988451588160295"/>
  </r>
  <r>
    <x v="4"/>
    <x v="3"/>
    <x v="7"/>
    <x v="8"/>
    <x v="18"/>
    <x v="1"/>
    <n v="1085.7462499999999"/>
  </r>
  <r>
    <x v="4"/>
    <x v="3"/>
    <x v="8"/>
    <x v="1"/>
    <x v="19"/>
    <x v="1"/>
    <n v="5.5999999999999999E-3"/>
  </r>
  <r>
    <x v="4"/>
    <x v="3"/>
    <x v="8"/>
    <x v="2"/>
    <x v="19"/>
    <x v="1"/>
    <n v="0"/>
  </r>
  <r>
    <x v="4"/>
    <x v="3"/>
    <x v="8"/>
    <x v="2"/>
    <x v="18"/>
    <x v="1"/>
    <n v="489.22999999999996"/>
  </r>
  <r>
    <x v="4"/>
    <x v="3"/>
    <x v="8"/>
    <x v="3"/>
    <x v="19"/>
    <x v="1"/>
    <n v="2.9835999999999998E-2"/>
  </r>
  <r>
    <x v="4"/>
    <x v="3"/>
    <x v="8"/>
    <x v="3"/>
    <x v="18"/>
    <x v="1"/>
    <n v="0.2"/>
  </r>
  <r>
    <x v="4"/>
    <x v="3"/>
    <x v="8"/>
    <x v="4"/>
    <x v="19"/>
    <x v="1"/>
    <n v="0.34636213286942708"/>
  </r>
  <r>
    <x v="4"/>
    <x v="3"/>
    <x v="8"/>
    <x v="6"/>
    <x v="19"/>
    <x v="1"/>
    <n v="6.3425626405306289E-3"/>
  </r>
  <r>
    <x v="4"/>
    <x v="3"/>
    <x v="8"/>
    <x v="6"/>
    <x v="18"/>
    <x v="1"/>
    <n v="370.10254368536567"/>
  </r>
  <r>
    <x v="4"/>
    <x v="3"/>
    <x v="8"/>
    <x v="7"/>
    <x v="18"/>
    <x v="1"/>
    <n v="3.7217667113644305E-2"/>
  </r>
  <r>
    <x v="4"/>
    <x v="3"/>
    <x v="8"/>
    <x v="8"/>
    <x v="19"/>
    <x v="1"/>
    <n v="6.793649706583571E-2"/>
  </r>
  <r>
    <x v="4"/>
    <x v="3"/>
    <x v="8"/>
    <x v="8"/>
    <x v="18"/>
    <x v="1"/>
    <n v="49.763349999999996"/>
  </r>
  <r>
    <x v="4"/>
    <x v="3"/>
    <x v="9"/>
    <x v="2"/>
    <x v="19"/>
    <x v="1"/>
    <n v="6.3699999999999998E-3"/>
  </r>
  <r>
    <x v="4"/>
    <x v="3"/>
    <x v="9"/>
    <x v="2"/>
    <x v="18"/>
    <x v="1"/>
    <n v="291.51553999999999"/>
  </r>
  <r>
    <x v="4"/>
    <x v="3"/>
    <x v="9"/>
    <x v="3"/>
    <x v="19"/>
    <x v="1"/>
    <n v="7.4589999999999995E-3"/>
  </r>
  <r>
    <x v="4"/>
    <x v="3"/>
    <x v="9"/>
    <x v="4"/>
    <x v="18"/>
    <x v="1"/>
    <n v="4.2224384483206174"/>
  </r>
  <r>
    <x v="4"/>
    <x v="3"/>
    <x v="9"/>
    <x v="5"/>
    <x v="18"/>
    <x v="1"/>
    <n v="7.0000000000000007E-2"/>
  </r>
  <r>
    <x v="4"/>
    <x v="3"/>
    <x v="9"/>
    <x v="6"/>
    <x v="18"/>
    <x v="1"/>
    <n v="170.67955000000001"/>
  </r>
  <r>
    <x v="4"/>
    <x v="3"/>
    <x v="9"/>
    <x v="7"/>
    <x v="18"/>
    <x v="1"/>
    <n v="771.29431571900545"/>
  </r>
  <r>
    <x v="4"/>
    <x v="3"/>
    <x v="9"/>
    <x v="8"/>
    <x v="19"/>
    <x v="1"/>
    <n v="9.533093406641055E-2"/>
  </r>
  <r>
    <x v="4"/>
    <x v="3"/>
    <x v="9"/>
    <x v="8"/>
    <x v="18"/>
    <x v="1"/>
    <n v="0.22000000000000003"/>
  </r>
  <r>
    <x v="4"/>
    <x v="3"/>
    <x v="9"/>
    <x v="9"/>
    <x v="18"/>
    <x v="1"/>
    <n v="11.170638963165162"/>
  </r>
  <r>
    <x v="4"/>
    <x v="3"/>
    <x v="10"/>
    <x v="2"/>
    <x v="19"/>
    <x v="1"/>
    <n v="0"/>
  </r>
  <r>
    <x v="4"/>
    <x v="3"/>
    <x v="10"/>
    <x v="2"/>
    <x v="18"/>
    <x v="1"/>
    <n v="57.825999999999993"/>
  </r>
  <r>
    <x v="4"/>
    <x v="3"/>
    <x v="10"/>
    <x v="4"/>
    <x v="18"/>
    <x v="1"/>
    <n v="0.17685606066264367"/>
  </r>
  <r>
    <x v="4"/>
    <x v="3"/>
    <x v="10"/>
    <x v="6"/>
    <x v="18"/>
    <x v="1"/>
    <n v="2.8710239253543621"/>
  </r>
  <r>
    <x v="4"/>
    <x v="3"/>
    <x v="10"/>
    <x v="7"/>
    <x v="18"/>
    <x v="1"/>
    <n v="538.53110378828308"/>
  </r>
  <r>
    <x v="4"/>
    <x v="3"/>
    <x v="10"/>
    <x v="9"/>
    <x v="18"/>
    <x v="1"/>
    <n v="637.25427669402677"/>
  </r>
  <r>
    <x v="4"/>
    <x v="3"/>
    <x v="11"/>
    <x v="2"/>
    <x v="19"/>
    <x v="1"/>
    <n v="0"/>
  </r>
  <r>
    <x v="4"/>
    <x v="3"/>
    <x v="11"/>
    <x v="2"/>
    <x v="18"/>
    <x v="1"/>
    <n v="0.39091999999999993"/>
  </r>
  <r>
    <x v="4"/>
    <x v="3"/>
    <x v="11"/>
    <x v="3"/>
    <x v="18"/>
    <x v="1"/>
    <n v="0.3"/>
  </r>
  <r>
    <x v="4"/>
    <x v="3"/>
    <x v="11"/>
    <x v="4"/>
    <x v="18"/>
    <x v="1"/>
    <n v="11.234489820141182"/>
  </r>
  <r>
    <x v="4"/>
    <x v="3"/>
    <x v="11"/>
    <x v="5"/>
    <x v="19"/>
    <x v="1"/>
    <n v="0.6205247181023833"/>
  </r>
  <r>
    <x v="4"/>
    <x v="3"/>
    <x v="11"/>
    <x v="6"/>
    <x v="19"/>
    <x v="1"/>
    <n v="0.4238779122271098"/>
  </r>
  <r>
    <x v="4"/>
    <x v="3"/>
    <x v="11"/>
    <x v="6"/>
    <x v="18"/>
    <x v="1"/>
    <n v="12.070258524990068"/>
  </r>
  <r>
    <x v="4"/>
    <x v="3"/>
    <x v="11"/>
    <x v="7"/>
    <x v="18"/>
    <x v="1"/>
    <n v="730.2357543445828"/>
  </r>
  <r>
    <x v="4"/>
    <x v="3"/>
    <x v="11"/>
    <x v="8"/>
    <x v="18"/>
    <x v="1"/>
    <n v="0.5"/>
  </r>
  <r>
    <x v="4"/>
    <x v="3"/>
    <x v="11"/>
    <x v="9"/>
    <x v="18"/>
    <x v="1"/>
    <n v="529.988183364885"/>
  </r>
  <r>
    <x v="5"/>
    <x v="3"/>
    <x v="0"/>
    <x v="0"/>
    <x v="18"/>
    <x v="1"/>
    <n v="7.6178903"/>
  </r>
  <r>
    <x v="5"/>
    <x v="3"/>
    <x v="0"/>
    <x v="1"/>
    <x v="18"/>
    <x v="1"/>
    <n v="0.89764500000000003"/>
  </r>
  <r>
    <x v="5"/>
    <x v="3"/>
    <x v="0"/>
    <x v="2"/>
    <x v="19"/>
    <x v="1"/>
    <n v="0"/>
  </r>
  <r>
    <x v="5"/>
    <x v="3"/>
    <x v="0"/>
    <x v="2"/>
    <x v="18"/>
    <x v="1"/>
    <n v="0.94252724999999993"/>
  </r>
  <r>
    <x v="5"/>
    <x v="3"/>
    <x v="0"/>
    <x v="3"/>
    <x v="18"/>
    <x v="1"/>
    <n v="1.52"/>
  </r>
  <r>
    <x v="5"/>
    <x v="3"/>
    <x v="0"/>
    <x v="9"/>
    <x v="18"/>
    <x v="1"/>
    <n v="0.11301142420062851"/>
  </r>
  <r>
    <x v="5"/>
    <x v="3"/>
    <x v="1"/>
    <x v="2"/>
    <x v="19"/>
    <x v="1"/>
    <n v="0"/>
  </r>
  <r>
    <x v="5"/>
    <x v="3"/>
    <x v="1"/>
    <x v="2"/>
    <x v="18"/>
    <x v="1"/>
    <n v="0"/>
  </r>
  <r>
    <x v="5"/>
    <x v="3"/>
    <x v="1"/>
    <x v="4"/>
    <x v="18"/>
    <x v="1"/>
    <n v="54.173222081726038"/>
  </r>
  <r>
    <x v="5"/>
    <x v="3"/>
    <x v="1"/>
    <x v="5"/>
    <x v="18"/>
    <x v="1"/>
    <n v="0.35"/>
  </r>
  <r>
    <x v="5"/>
    <x v="3"/>
    <x v="1"/>
    <x v="7"/>
    <x v="18"/>
    <x v="1"/>
    <n v="0.27774413167567436"/>
  </r>
  <r>
    <x v="5"/>
    <x v="3"/>
    <x v="1"/>
    <x v="8"/>
    <x v="19"/>
    <x v="1"/>
    <n v="0.58611364833062896"/>
  </r>
  <r>
    <x v="5"/>
    <x v="3"/>
    <x v="1"/>
    <x v="9"/>
    <x v="18"/>
    <x v="1"/>
    <n v="11.843402128199365"/>
  </r>
  <r>
    <x v="5"/>
    <x v="3"/>
    <x v="2"/>
    <x v="0"/>
    <x v="18"/>
    <x v="1"/>
    <n v="7.2138563200000014"/>
  </r>
  <r>
    <x v="5"/>
    <x v="3"/>
    <x v="2"/>
    <x v="1"/>
    <x v="18"/>
    <x v="1"/>
    <n v="0.94500000000000006"/>
  </r>
  <r>
    <x v="5"/>
    <x v="3"/>
    <x v="2"/>
    <x v="2"/>
    <x v="19"/>
    <x v="1"/>
    <n v="1.7199"/>
  </r>
  <r>
    <x v="5"/>
    <x v="3"/>
    <x v="2"/>
    <x v="2"/>
    <x v="18"/>
    <x v="1"/>
    <n v="0"/>
  </r>
  <r>
    <x v="5"/>
    <x v="3"/>
    <x v="2"/>
    <x v="5"/>
    <x v="18"/>
    <x v="1"/>
    <n v="18.219000000000001"/>
  </r>
  <r>
    <x v="5"/>
    <x v="3"/>
    <x v="2"/>
    <x v="8"/>
    <x v="18"/>
    <x v="1"/>
    <n v="2.5"/>
  </r>
  <r>
    <x v="5"/>
    <x v="3"/>
    <x v="2"/>
    <x v="9"/>
    <x v="19"/>
    <x v="1"/>
    <n v="0.01"/>
  </r>
  <r>
    <x v="5"/>
    <x v="3"/>
    <x v="2"/>
    <x v="9"/>
    <x v="18"/>
    <x v="1"/>
    <n v="33.275078273335446"/>
  </r>
  <r>
    <x v="5"/>
    <x v="3"/>
    <x v="3"/>
    <x v="0"/>
    <x v="18"/>
    <x v="1"/>
    <n v="9.0173204000000027"/>
  </r>
  <r>
    <x v="5"/>
    <x v="3"/>
    <x v="3"/>
    <x v="1"/>
    <x v="19"/>
    <x v="1"/>
    <n v="10.863999999999999"/>
  </r>
  <r>
    <x v="5"/>
    <x v="3"/>
    <x v="3"/>
    <x v="2"/>
    <x v="19"/>
    <x v="1"/>
    <n v="0"/>
  </r>
  <r>
    <x v="5"/>
    <x v="3"/>
    <x v="3"/>
    <x v="2"/>
    <x v="18"/>
    <x v="1"/>
    <n v="0"/>
  </r>
  <r>
    <x v="5"/>
    <x v="3"/>
    <x v="3"/>
    <x v="3"/>
    <x v="19"/>
    <x v="1"/>
    <n v="0.93237499999999995"/>
  </r>
  <r>
    <x v="5"/>
    <x v="3"/>
    <x v="3"/>
    <x v="5"/>
    <x v="18"/>
    <x v="1"/>
    <n v="93.254999999999995"/>
  </r>
  <r>
    <x v="5"/>
    <x v="3"/>
    <x v="3"/>
    <x v="8"/>
    <x v="18"/>
    <x v="1"/>
    <n v="204.31100000000001"/>
  </r>
  <r>
    <x v="5"/>
    <x v="3"/>
    <x v="3"/>
    <x v="9"/>
    <x v="18"/>
    <x v="1"/>
    <n v="7.0267001074304725E-2"/>
  </r>
  <r>
    <x v="5"/>
    <x v="3"/>
    <x v="4"/>
    <x v="0"/>
    <x v="19"/>
    <x v="1"/>
    <n v="2.53572E-2"/>
  </r>
  <r>
    <x v="5"/>
    <x v="3"/>
    <x v="4"/>
    <x v="2"/>
    <x v="19"/>
    <x v="1"/>
    <n v="0"/>
  </r>
  <r>
    <x v="5"/>
    <x v="3"/>
    <x v="4"/>
    <x v="2"/>
    <x v="18"/>
    <x v="1"/>
    <n v="0"/>
  </r>
  <r>
    <x v="5"/>
    <x v="3"/>
    <x v="4"/>
    <x v="3"/>
    <x v="18"/>
    <x v="1"/>
    <n v="0.03"/>
  </r>
  <r>
    <x v="5"/>
    <x v="3"/>
    <x v="4"/>
    <x v="5"/>
    <x v="18"/>
    <x v="1"/>
    <n v="6.5"/>
  </r>
  <r>
    <x v="5"/>
    <x v="3"/>
    <x v="4"/>
    <x v="8"/>
    <x v="19"/>
    <x v="1"/>
    <n v="0.10062848015353279"/>
  </r>
  <r>
    <x v="5"/>
    <x v="3"/>
    <x v="4"/>
    <x v="8"/>
    <x v="18"/>
    <x v="1"/>
    <n v="10.243400000000001"/>
  </r>
  <r>
    <x v="5"/>
    <x v="3"/>
    <x v="5"/>
    <x v="0"/>
    <x v="19"/>
    <x v="1"/>
    <n v="0.48178679999999996"/>
  </r>
  <r>
    <x v="5"/>
    <x v="3"/>
    <x v="5"/>
    <x v="0"/>
    <x v="18"/>
    <x v="1"/>
    <n v="6.7629903000000002"/>
  </r>
  <r>
    <x v="5"/>
    <x v="3"/>
    <x v="5"/>
    <x v="1"/>
    <x v="19"/>
    <x v="1"/>
    <n v="2.8"/>
  </r>
  <r>
    <x v="5"/>
    <x v="3"/>
    <x v="5"/>
    <x v="1"/>
    <x v="18"/>
    <x v="1"/>
    <n v="0.15187500000000001"/>
  </r>
  <r>
    <x v="5"/>
    <x v="3"/>
    <x v="5"/>
    <x v="2"/>
    <x v="19"/>
    <x v="1"/>
    <n v="0"/>
  </r>
  <r>
    <x v="5"/>
    <x v="3"/>
    <x v="5"/>
    <x v="2"/>
    <x v="18"/>
    <x v="1"/>
    <n v="1.7979999999999999E-2"/>
  </r>
  <r>
    <x v="5"/>
    <x v="3"/>
    <x v="5"/>
    <x v="3"/>
    <x v="19"/>
    <x v="1"/>
    <n v="13.053249999999998"/>
  </r>
  <r>
    <x v="5"/>
    <x v="3"/>
    <x v="5"/>
    <x v="3"/>
    <x v="18"/>
    <x v="1"/>
    <n v="1.5980000000000001"/>
  </r>
  <r>
    <x v="5"/>
    <x v="3"/>
    <x v="5"/>
    <x v="4"/>
    <x v="19"/>
    <x v="1"/>
    <n v="96.057764849121114"/>
  </r>
  <r>
    <x v="5"/>
    <x v="3"/>
    <x v="5"/>
    <x v="4"/>
    <x v="18"/>
    <x v="1"/>
    <n v="0.65326207407264003"/>
  </r>
  <r>
    <x v="5"/>
    <x v="3"/>
    <x v="5"/>
    <x v="5"/>
    <x v="19"/>
    <x v="1"/>
    <n v="0.18064921542846082"/>
  </r>
  <r>
    <x v="5"/>
    <x v="3"/>
    <x v="5"/>
    <x v="6"/>
    <x v="18"/>
    <x v="1"/>
    <n v="6.8441999999999998"/>
  </r>
  <r>
    <x v="5"/>
    <x v="3"/>
    <x v="5"/>
    <x v="7"/>
    <x v="18"/>
    <x v="1"/>
    <n v="27.649000000000001"/>
  </r>
  <r>
    <x v="5"/>
    <x v="3"/>
    <x v="5"/>
    <x v="8"/>
    <x v="19"/>
    <x v="1"/>
    <n v="5.4194648700857578E-2"/>
  </r>
  <r>
    <x v="5"/>
    <x v="3"/>
    <x v="5"/>
    <x v="9"/>
    <x v="18"/>
    <x v="1"/>
    <n v="0.10196177462359816"/>
  </r>
  <r>
    <x v="5"/>
    <x v="3"/>
    <x v="6"/>
    <x v="0"/>
    <x v="19"/>
    <x v="1"/>
    <n v="10.287416040000002"/>
  </r>
  <r>
    <x v="5"/>
    <x v="3"/>
    <x v="6"/>
    <x v="1"/>
    <x v="19"/>
    <x v="1"/>
    <n v="150.32080000000002"/>
  </r>
  <r>
    <x v="5"/>
    <x v="3"/>
    <x v="6"/>
    <x v="2"/>
    <x v="19"/>
    <x v="1"/>
    <n v="0"/>
  </r>
  <r>
    <x v="5"/>
    <x v="3"/>
    <x v="6"/>
    <x v="2"/>
    <x v="18"/>
    <x v="1"/>
    <n v="2.3199999999999998E-2"/>
  </r>
  <r>
    <x v="5"/>
    <x v="3"/>
    <x v="6"/>
    <x v="3"/>
    <x v="19"/>
    <x v="1"/>
    <n v="0.61163800000000001"/>
  </r>
  <r>
    <x v="5"/>
    <x v="3"/>
    <x v="6"/>
    <x v="3"/>
    <x v="18"/>
    <x v="1"/>
    <n v="0.83499999999999996"/>
  </r>
  <r>
    <x v="5"/>
    <x v="3"/>
    <x v="6"/>
    <x v="4"/>
    <x v="19"/>
    <x v="1"/>
    <n v="59.274106338387966"/>
  </r>
  <r>
    <x v="5"/>
    <x v="3"/>
    <x v="6"/>
    <x v="4"/>
    <x v="18"/>
    <x v="1"/>
    <n v="2.2107007582830458"/>
  </r>
  <r>
    <x v="5"/>
    <x v="3"/>
    <x v="6"/>
    <x v="5"/>
    <x v="19"/>
    <x v="1"/>
    <n v="0.13448775165023918"/>
  </r>
  <r>
    <x v="5"/>
    <x v="3"/>
    <x v="6"/>
    <x v="7"/>
    <x v="18"/>
    <x v="1"/>
    <n v="1.728116793545161E-3"/>
  </r>
  <r>
    <x v="5"/>
    <x v="3"/>
    <x v="6"/>
    <x v="8"/>
    <x v="19"/>
    <x v="1"/>
    <n v="7.5132101026006537E-2"/>
  </r>
  <r>
    <x v="5"/>
    <x v="3"/>
    <x v="6"/>
    <x v="8"/>
    <x v="18"/>
    <x v="1"/>
    <n v="5"/>
  </r>
  <r>
    <x v="5"/>
    <x v="3"/>
    <x v="7"/>
    <x v="0"/>
    <x v="19"/>
    <x v="1"/>
    <n v="0.1141074"/>
  </r>
  <r>
    <x v="5"/>
    <x v="3"/>
    <x v="7"/>
    <x v="1"/>
    <x v="18"/>
    <x v="1"/>
    <n v="2.0250000000000004"/>
  </r>
  <r>
    <x v="5"/>
    <x v="3"/>
    <x v="7"/>
    <x v="2"/>
    <x v="19"/>
    <x v="1"/>
    <n v="0"/>
  </r>
  <r>
    <x v="5"/>
    <x v="3"/>
    <x v="7"/>
    <x v="2"/>
    <x v="18"/>
    <x v="1"/>
    <n v="0"/>
  </r>
  <r>
    <x v="5"/>
    <x v="3"/>
    <x v="7"/>
    <x v="3"/>
    <x v="19"/>
    <x v="1"/>
    <n v="0.87270300000000001"/>
  </r>
  <r>
    <x v="5"/>
    <x v="3"/>
    <x v="7"/>
    <x v="4"/>
    <x v="19"/>
    <x v="1"/>
    <n v="33.481672844044624"/>
  </r>
  <r>
    <x v="5"/>
    <x v="3"/>
    <x v="7"/>
    <x v="4"/>
    <x v="18"/>
    <x v="1"/>
    <n v="1.6580255687122842"/>
  </r>
  <r>
    <x v="5"/>
    <x v="3"/>
    <x v="7"/>
    <x v="5"/>
    <x v="19"/>
    <x v="1"/>
    <n v="1.7860460053267833E-2"/>
  </r>
  <r>
    <x v="5"/>
    <x v="3"/>
    <x v="7"/>
    <x v="6"/>
    <x v="19"/>
    <x v="1"/>
    <n v="1.700679383140562"/>
  </r>
  <r>
    <x v="5"/>
    <x v="3"/>
    <x v="7"/>
    <x v="7"/>
    <x v="18"/>
    <x v="1"/>
    <n v="2.7706089841304737"/>
  </r>
  <r>
    <x v="5"/>
    <x v="3"/>
    <x v="7"/>
    <x v="8"/>
    <x v="19"/>
    <x v="1"/>
    <n v="4.5794434089305343"/>
  </r>
  <r>
    <x v="5"/>
    <x v="3"/>
    <x v="7"/>
    <x v="9"/>
    <x v="18"/>
    <x v="1"/>
    <n v="0.5"/>
  </r>
  <r>
    <x v="5"/>
    <x v="3"/>
    <x v="8"/>
    <x v="0"/>
    <x v="19"/>
    <x v="1"/>
    <n v="3.8035799999999995E-2"/>
  </r>
  <r>
    <x v="5"/>
    <x v="3"/>
    <x v="8"/>
    <x v="1"/>
    <x v="19"/>
    <x v="1"/>
    <n v="14.268799999999999"/>
  </r>
  <r>
    <x v="5"/>
    <x v="3"/>
    <x v="8"/>
    <x v="2"/>
    <x v="19"/>
    <x v="1"/>
    <n v="0"/>
  </r>
  <r>
    <x v="5"/>
    <x v="3"/>
    <x v="8"/>
    <x v="2"/>
    <x v="18"/>
    <x v="1"/>
    <n v="0"/>
  </r>
  <r>
    <x v="5"/>
    <x v="3"/>
    <x v="8"/>
    <x v="4"/>
    <x v="19"/>
    <x v="1"/>
    <n v="610.72880348423178"/>
  </r>
  <r>
    <x v="5"/>
    <x v="3"/>
    <x v="8"/>
    <x v="6"/>
    <x v="19"/>
    <x v="1"/>
    <n v="4.43979384837144E-2"/>
  </r>
  <r>
    <x v="5"/>
    <x v="3"/>
    <x v="8"/>
    <x v="7"/>
    <x v="18"/>
    <x v="1"/>
    <n v="1.3956625167616612E-2"/>
  </r>
  <r>
    <x v="5"/>
    <x v="3"/>
    <x v="8"/>
    <x v="8"/>
    <x v="19"/>
    <x v="1"/>
    <n v="7.349596707572327"/>
  </r>
  <r>
    <x v="5"/>
    <x v="3"/>
    <x v="9"/>
    <x v="2"/>
    <x v="19"/>
    <x v="1"/>
    <n v="0"/>
  </r>
  <r>
    <x v="5"/>
    <x v="3"/>
    <x v="9"/>
    <x v="2"/>
    <x v="18"/>
    <x v="1"/>
    <n v="27.279719999999998"/>
  </r>
  <r>
    <x v="5"/>
    <x v="3"/>
    <x v="9"/>
    <x v="3"/>
    <x v="19"/>
    <x v="1"/>
    <n v="1.4917999999999999E-2"/>
  </r>
  <r>
    <x v="5"/>
    <x v="3"/>
    <x v="9"/>
    <x v="4"/>
    <x v="19"/>
    <x v="1"/>
    <n v="129.97816306146703"/>
  </r>
  <r>
    <x v="5"/>
    <x v="3"/>
    <x v="9"/>
    <x v="5"/>
    <x v="18"/>
    <x v="1"/>
    <n v="0.06"/>
  </r>
  <r>
    <x v="5"/>
    <x v="3"/>
    <x v="9"/>
    <x v="6"/>
    <x v="18"/>
    <x v="1"/>
    <n v="1.6707541465050988"/>
  </r>
  <r>
    <x v="5"/>
    <x v="3"/>
    <x v="9"/>
    <x v="8"/>
    <x v="19"/>
    <x v="1"/>
    <n v="0.78855261765802642"/>
  </r>
  <r>
    <x v="5"/>
    <x v="3"/>
    <x v="10"/>
    <x v="1"/>
    <x v="19"/>
    <x v="1"/>
    <n v="1.1479999999999999"/>
  </r>
  <r>
    <x v="5"/>
    <x v="3"/>
    <x v="10"/>
    <x v="2"/>
    <x v="19"/>
    <x v="1"/>
    <n v="0"/>
  </r>
  <r>
    <x v="5"/>
    <x v="3"/>
    <x v="10"/>
    <x v="2"/>
    <x v="18"/>
    <x v="1"/>
    <n v="0"/>
  </r>
  <r>
    <x v="5"/>
    <x v="3"/>
    <x v="10"/>
    <x v="4"/>
    <x v="19"/>
    <x v="1"/>
    <n v="0.11545404428980904"/>
  </r>
  <r>
    <x v="5"/>
    <x v="3"/>
    <x v="11"/>
    <x v="2"/>
    <x v="19"/>
    <x v="1"/>
    <n v="0"/>
  </r>
  <r>
    <x v="5"/>
    <x v="3"/>
    <x v="11"/>
    <x v="2"/>
    <x v="18"/>
    <x v="1"/>
    <n v="1.218E-2"/>
  </r>
  <r>
    <x v="5"/>
    <x v="3"/>
    <x v="11"/>
    <x v="6"/>
    <x v="19"/>
    <x v="1"/>
    <n v="0.16787244048598407"/>
  </r>
  <r>
    <x v="5"/>
    <x v="3"/>
    <x v="11"/>
    <x v="7"/>
    <x v="18"/>
    <x v="1"/>
    <n v="3.7570861289389204E-2"/>
  </r>
  <r>
    <x v="2"/>
    <x v="3"/>
    <x v="0"/>
    <x v="0"/>
    <x v="18"/>
    <x v="1"/>
    <n v="373.92554818203604"/>
  </r>
  <r>
    <x v="2"/>
    <x v="3"/>
    <x v="0"/>
    <x v="1"/>
    <x v="18"/>
    <x v="1"/>
    <n v="277.86731300000002"/>
  </r>
  <r>
    <x v="2"/>
    <x v="3"/>
    <x v="0"/>
    <x v="2"/>
    <x v="18"/>
    <x v="1"/>
    <n v="1413.91192"/>
  </r>
  <r>
    <x v="2"/>
    <x v="3"/>
    <x v="0"/>
    <x v="3"/>
    <x v="18"/>
    <x v="1"/>
    <n v="84.448999999999998"/>
  </r>
  <r>
    <x v="2"/>
    <x v="3"/>
    <x v="0"/>
    <x v="4"/>
    <x v="18"/>
    <x v="1"/>
    <n v="2811.6989912775657"/>
  </r>
  <r>
    <x v="2"/>
    <x v="3"/>
    <x v="0"/>
    <x v="5"/>
    <x v="18"/>
    <x v="1"/>
    <n v="2091.2703500000002"/>
  </r>
  <r>
    <x v="2"/>
    <x v="3"/>
    <x v="0"/>
    <x v="6"/>
    <x v="19"/>
    <x v="1"/>
    <n v="2.4483712670613229E-2"/>
  </r>
  <r>
    <x v="2"/>
    <x v="3"/>
    <x v="0"/>
    <x v="6"/>
    <x v="18"/>
    <x v="1"/>
    <n v="4.2560000000000002"/>
  </r>
  <r>
    <x v="2"/>
    <x v="3"/>
    <x v="0"/>
    <x v="7"/>
    <x v="18"/>
    <x v="1"/>
    <n v="638.96635659219646"/>
  </r>
  <r>
    <x v="2"/>
    <x v="3"/>
    <x v="0"/>
    <x v="8"/>
    <x v="18"/>
    <x v="1"/>
    <n v="2.395"/>
  </r>
  <r>
    <x v="2"/>
    <x v="3"/>
    <x v="0"/>
    <x v="9"/>
    <x v="18"/>
    <x v="1"/>
    <n v="1364.7249154724038"/>
  </r>
  <r>
    <x v="2"/>
    <x v="3"/>
    <x v="1"/>
    <x v="0"/>
    <x v="18"/>
    <x v="1"/>
    <n v="392.77462632501999"/>
  </r>
  <r>
    <x v="2"/>
    <x v="3"/>
    <x v="1"/>
    <x v="1"/>
    <x v="18"/>
    <x v="1"/>
    <n v="371.89821499999999"/>
  </r>
  <r>
    <x v="2"/>
    <x v="3"/>
    <x v="1"/>
    <x v="2"/>
    <x v="18"/>
    <x v="1"/>
    <n v="1234.6438000000001"/>
  </r>
  <r>
    <x v="2"/>
    <x v="3"/>
    <x v="1"/>
    <x v="3"/>
    <x v="18"/>
    <x v="1"/>
    <n v="244.11000000000004"/>
  </r>
  <r>
    <x v="2"/>
    <x v="3"/>
    <x v="1"/>
    <x v="4"/>
    <x v="18"/>
    <x v="1"/>
    <n v="2274.2373540563194"/>
  </r>
  <r>
    <x v="2"/>
    <x v="3"/>
    <x v="1"/>
    <x v="5"/>
    <x v="18"/>
    <x v="1"/>
    <n v="2975.8837000000003"/>
  </r>
  <r>
    <x v="2"/>
    <x v="3"/>
    <x v="1"/>
    <x v="6"/>
    <x v="19"/>
    <x v="1"/>
    <n v="0"/>
  </r>
  <r>
    <x v="2"/>
    <x v="3"/>
    <x v="1"/>
    <x v="7"/>
    <x v="19"/>
    <x v="1"/>
    <n v="7.3400980503933422"/>
  </r>
  <r>
    <x v="2"/>
    <x v="3"/>
    <x v="1"/>
    <x v="7"/>
    <x v="18"/>
    <x v="1"/>
    <n v="1573.4594626565536"/>
  </r>
  <r>
    <x v="2"/>
    <x v="3"/>
    <x v="1"/>
    <x v="8"/>
    <x v="18"/>
    <x v="1"/>
    <n v="731.3818"/>
  </r>
  <r>
    <x v="2"/>
    <x v="3"/>
    <x v="1"/>
    <x v="9"/>
    <x v="18"/>
    <x v="1"/>
    <n v="995.03128364062752"/>
  </r>
  <r>
    <x v="2"/>
    <x v="3"/>
    <x v="2"/>
    <x v="0"/>
    <x v="18"/>
    <x v="1"/>
    <n v="340.67616600558"/>
  </r>
  <r>
    <x v="2"/>
    <x v="3"/>
    <x v="2"/>
    <x v="1"/>
    <x v="18"/>
    <x v="1"/>
    <n v="550.74872500000004"/>
  </r>
  <r>
    <x v="2"/>
    <x v="3"/>
    <x v="2"/>
    <x v="2"/>
    <x v="18"/>
    <x v="1"/>
    <n v="1049.7127"/>
  </r>
  <r>
    <x v="2"/>
    <x v="3"/>
    <x v="2"/>
    <x v="3"/>
    <x v="18"/>
    <x v="1"/>
    <n v="5453.01"/>
  </r>
  <r>
    <x v="2"/>
    <x v="3"/>
    <x v="2"/>
    <x v="4"/>
    <x v="18"/>
    <x v="1"/>
    <n v="2262.242826995338"/>
  </r>
  <r>
    <x v="2"/>
    <x v="3"/>
    <x v="2"/>
    <x v="5"/>
    <x v="18"/>
    <x v="1"/>
    <n v="1905.4009000000003"/>
  </r>
  <r>
    <x v="2"/>
    <x v="3"/>
    <x v="2"/>
    <x v="6"/>
    <x v="19"/>
    <x v="1"/>
    <n v="7.5346820978063778E-2"/>
  </r>
  <r>
    <x v="2"/>
    <x v="3"/>
    <x v="2"/>
    <x v="6"/>
    <x v="18"/>
    <x v="1"/>
    <n v="2.3649121770560786"/>
  </r>
  <r>
    <x v="2"/>
    <x v="3"/>
    <x v="2"/>
    <x v="7"/>
    <x v="18"/>
    <x v="1"/>
    <n v="2225.6405445876671"/>
  </r>
  <r>
    <x v="2"/>
    <x v="3"/>
    <x v="2"/>
    <x v="8"/>
    <x v="18"/>
    <x v="1"/>
    <n v="1340.6420000000001"/>
  </r>
  <r>
    <x v="2"/>
    <x v="3"/>
    <x v="2"/>
    <x v="9"/>
    <x v="18"/>
    <x v="1"/>
    <n v="574.46704080550694"/>
  </r>
  <r>
    <x v="2"/>
    <x v="3"/>
    <x v="3"/>
    <x v="0"/>
    <x v="18"/>
    <x v="1"/>
    <n v="340.26963335612004"/>
  </r>
  <r>
    <x v="2"/>
    <x v="3"/>
    <x v="3"/>
    <x v="1"/>
    <x v="18"/>
    <x v="1"/>
    <n v="524.27645999999993"/>
  </r>
  <r>
    <x v="2"/>
    <x v="3"/>
    <x v="3"/>
    <x v="2"/>
    <x v="18"/>
    <x v="1"/>
    <n v="179.87261999999998"/>
  </r>
  <r>
    <x v="2"/>
    <x v="3"/>
    <x v="3"/>
    <x v="3"/>
    <x v="18"/>
    <x v="1"/>
    <n v="2290.0600000000004"/>
  </r>
  <r>
    <x v="2"/>
    <x v="3"/>
    <x v="3"/>
    <x v="4"/>
    <x v="18"/>
    <x v="1"/>
    <n v="3013.9558635260928"/>
  </r>
  <r>
    <x v="2"/>
    <x v="3"/>
    <x v="3"/>
    <x v="5"/>
    <x v="18"/>
    <x v="1"/>
    <n v="1785.3254000000002"/>
  </r>
  <r>
    <x v="2"/>
    <x v="3"/>
    <x v="3"/>
    <x v="6"/>
    <x v="19"/>
    <x v="1"/>
    <n v="0"/>
  </r>
  <r>
    <x v="2"/>
    <x v="3"/>
    <x v="3"/>
    <x v="6"/>
    <x v="18"/>
    <x v="1"/>
    <n v="4.6328254369971855"/>
  </r>
  <r>
    <x v="2"/>
    <x v="3"/>
    <x v="3"/>
    <x v="7"/>
    <x v="18"/>
    <x v="1"/>
    <n v="219.32582440605307"/>
  </r>
  <r>
    <x v="2"/>
    <x v="3"/>
    <x v="3"/>
    <x v="8"/>
    <x v="18"/>
    <x v="1"/>
    <n v="1897.5284999999999"/>
  </r>
  <r>
    <x v="2"/>
    <x v="3"/>
    <x v="3"/>
    <x v="9"/>
    <x v="18"/>
    <x v="1"/>
    <n v="1642.4863123985265"/>
  </r>
  <r>
    <x v="2"/>
    <x v="3"/>
    <x v="4"/>
    <x v="0"/>
    <x v="18"/>
    <x v="1"/>
    <n v="624.17943708760595"/>
  </r>
  <r>
    <x v="2"/>
    <x v="3"/>
    <x v="4"/>
    <x v="1"/>
    <x v="18"/>
    <x v="1"/>
    <n v="958.36753900000008"/>
  </r>
  <r>
    <x v="2"/>
    <x v="3"/>
    <x v="4"/>
    <x v="2"/>
    <x v="18"/>
    <x v="1"/>
    <n v="410.22775999999999"/>
  </r>
  <r>
    <x v="2"/>
    <x v="3"/>
    <x v="4"/>
    <x v="3"/>
    <x v="18"/>
    <x v="1"/>
    <n v="3089.5320000000002"/>
  </r>
  <r>
    <x v="2"/>
    <x v="3"/>
    <x v="4"/>
    <x v="4"/>
    <x v="18"/>
    <x v="1"/>
    <n v="7162.353381325639"/>
  </r>
  <r>
    <x v="2"/>
    <x v="3"/>
    <x v="4"/>
    <x v="5"/>
    <x v="18"/>
    <x v="1"/>
    <n v="1891.7476000000001"/>
  </r>
  <r>
    <x v="2"/>
    <x v="3"/>
    <x v="4"/>
    <x v="6"/>
    <x v="19"/>
    <x v="1"/>
    <n v="0"/>
  </r>
  <r>
    <x v="2"/>
    <x v="3"/>
    <x v="4"/>
    <x v="6"/>
    <x v="18"/>
    <x v="1"/>
    <n v="1202.4097885661809"/>
  </r>
  <r>
    <x v="2"/>
    <x v="3"/>
    <x v="4"/>
    <x v="7"/>
    <x v="18"/>
    <x v="1"/>
    <n v="562.47882744731805"/>
  </r>
  <r>
    <x v="2"/>
    <x v="3"/>
    <x v="4"/>
    <x v="8"/>
    <x v="18"/>
    <x v="1"/>
    <n v="2004.5341000000001"/>
  </r>
  <r>
    <x v="2"/>
    <x v="3"/>
    <x v="4"/>
    <x v="9"/>
    <x v="18"/>
    <x v="1"/>
    <n v="603.73875321052367"/>
  </r>
  <r>
    <x v="2"/>
    <x v="3"/>
    <x v="5"/>
    <x v="0"/>
    <x v="18"/>
    <x v="1"/>
    <n v="791.08127842142108"/>
  </r>
  <r>
    <x v="2"/>
    <x v="3"/>
    <x v="5"/>
    <x v="1"/>
    <x v="18"/>
    <x v="1"/>
    <n v="783.39620174999993"/>
  </r>
  <r>
    <x v="2"/>
    <x v="3"/>
    <x v="5"/>
    <x v="2"/>
    <x v="18"/>
    <x v="1"/>
    <n v="832.65668000000005"/>
  </r>
  <r>
    <x v="2"/>
    <x v="3"/>
    <x v="5"/>
    <x v="3"/>
    <x v="18"/>
    <x v="1"/>
    <n v="165.40700000000004"/>
  </r>
  <r>
    <x v="2"/>
    <x v="3"/>
    <x v="5"/>
    <x v="4"/>
    <x v="18"/>
    <x v="1"/>
    <n v="1788.3527865387723"/>
  </r>
  <r>
    <x v="2"/>
    <x v="3"/>
    <x v="5"/>
    <x v="5"/>
    <x v="18"/>
    <x v="1"/>
    <n v="3111.6675"/>
  </r>
  <r>
    <x v="2"/>
    <x v="3"/>
    <x v="5"/>
    <x v="6"/>
    <x v="19"/>
    <x v="1"/>
    <n v="1.7893490545004963E-2"/>
  </r>
  <r>
    <x v="2"/>
    <x v="3"/>
    <x v="5"/>
    <x v="6"/>
    <x v="18"/>
    <x v="1"/>
    <n v="1308.5820890379587"/>
  </r>
  <r>
    <x v="2"/>
    <x v="3"/>
    <x v="5"/>
    <x v="7"/>
    <x v="18"/>
    <x v="1"/>
    <n v="381.65107165682679"/>
  </r>
  <r>
    <x v="2"/>
    <x v="3"/>
    <x v="5"/>
    <x v="8"/>
    <x v="18"/>
    <x v="1"/>
    <n v="2710.1885000000002"/>
  </r>
  <r>
    <x v="2"/>
    <x v="3"/>
    <x v="5"/>
    <x v="9"/>
    <x v="18"/>
    <x v="1"/>
    <n v="252.23417531862762"/>
  </r>
  <r>
    <x v="2"/>
    <x v="3"/>
    <x v="6"/>
    <x v="0"/>
    <x v="18"/>
    <x v="1"/>
    <n v="807.26489911318401"/>
  </r>
  <r>
    <x v="2"/>
    <x v="3"/>
    <x v="6"/>
    <x v="1"/>
    <x v="18"/>
    <x v="1"/>
    <n v="318.69369699999999"/>
  </r>
  <r>
    <x v="2"/>
    <x v="3"/>
    <x v="6"/>
    <x v="2"/>
    <x v="18"/>
    <x v="1"/>
    <n v="497.59"/>
  </r>
  <r>
    <x v="2"/>
    <x v="3"/>
    <x v="6"/>
    <x v="3"/>
    <x v="18"/>
    <x v="1"/>
    <n v="2974.221"/>
  </r>
  <r>
    <x v="2"/>
    <x v="3"/>
    <x v="6"/>
    <x v="4"/>
    <x v="18"/>
    <x v="1"/>
    <n v="650.57379747410209"/>
  </r>
  <r>
    <x v="2"/>
    <x v="3"/>
    <x v="6"/>
    <x v="5"/>
    <x v="18"/>
    <x v="1"/>
    <n v="4269.8667500000001"/>
  </r>
  <r>
    <x v="2"/>
    <x v="3"/>
    <x v="6"/>
    <x v="6"/>
    <x v="19"/>
    <x v="1"/>
    <n v="0.20963304877785863"/>
  </r>
  <r>
    <x v="2"/>
    <x v="3"/>
    <x v="6"/>
    <x v="6"/>
    <x v="18"/>
    <x v="1"/>
    <n v="588.44789104271979"/>
  </r>
  <r>
    <x v="2"/>
    <x v="3"/>
    <x v="6"/>
    <x v="7"/>
    <x v="18"/>
    <x v="1"/>
    <n v="137.82496489281382"/>
  </r>
  <r>
    <x v="2"/>
    <x v="3"/>
    <x v="6"/>
    <x v="8"/>
    <x v="18"/>
    <x v="1"/>
    <n v="1417.3667"/>
  </r>
  <r>
    <x v="2"/>
    <x v="3"/>
    <x v="6"/>
    <x v="9"/>
    <x v="18"/>
    <x v="1"/>
    <n v="1414.7256122945348"/>
  </r>
  <r>
    <x v="2"/>
    <x v="3"/>
    <x v="7"/>
    <x v="0"/>
    <x v="18"/>
    <x v="1"/>
    <n v="832.44945211620404"/>
  </r>
  <r>
    <x v="2"/>
    <x v="3"/>
    <x v="7"/>
    <x v="1"/>
    <x v="18"/>
    <x v="1"/>
    <n v="413.77106700000002"/>
  </r>
  <r>
    <x v="2"/>
    <x v="3"/>
    <x v="7"/>
    <x v="2"/>
    <x v="18"/>
    <x v="1"/>
    <n v="638.37"/>
  </r>
  <r>
    <x v="2"/>
    <x v="3"/>
    <x v="7"/>
    <x v="3"/>
    <x v="18"/>
    <x v="1"/>
    <n v="799.48"/>
  </r>
  <r>
    <x v="2"/>
    <x v="3"/>
    <x v="7"/>
    <x v="4"/>
    <x v="18"/>
    <x v="1"/>
    <n v="1171.6976930605599"/>
  </r>
  <r>
    <x v="2"/>
    <x v="3"/>
    <x v="7"/>
    <x v="5"/>
    <x v="18"/>
    <x v="1"/>
    <n v="1884.3802750000002"/>
  </r>
  <r>
    <x v="2"/>
    <x v="3"/>
    <x v="7"/>
    <x v="6"/>
    <x v="19"/>
    <x v="1"/>
    <n v="0"/>
  </r>
  <r>
    <x v="2"/>
    <x v="3"/>
    <x v="7"/>
    <x v="6"/>
    <x v="18"/>
    <x v="1"/>
    <n v="1761.3386525457577"/>
  </r>
  <r>
    <x v="2"/>
    <x v="3"/>
    <x v="7"/>
    <x v="7"/>
    <x v="18"/>
    <x v="1"/>
    <n v="60.279946931422643"/>
  </r>
  <r>
    <x v="2"/>
    <x v="3"/>
    <x v="7"/>
    <x v="8"/>
    <x v="18"/>
    <x v="1"/>
    <n v="110.363"/>
  </r>
  <r>
    <x v="2"/>
    <x v="3"/>
    <x v="7"/>
    <x v="9"/>
    <x v="18"/>
    <x v="1"/>
    <n v="1689.4099000000003"/>
  </r>
  <r>
    <x v="2"/>
    <x v="3"/>
    <x v="8"/>
    <x v="0"/>
    <x v="18"/>
    <x v="1"/>
    <n v="681.19816142036007"/>
  </r>
  <r>
    <x v="2"/>
    <x v="3"/>
    <x v="8"/>
    <x v="1"/>
    <x v="18"/>
    <x v="1"/>
    <n v="490.74626000000001"/>
  </r>
  <r>
    <x v="2"/>
    <x v="3"/>
    <x v="8"/>
    <x v="2"/>
    <x v="18"/>
    <x v="1"/>
    <n v="598.35086000000001"/>
  </r>
  <r>
    <x v="2"/>
    <x v="3"/>
    <x v="8"/>
    <x v="3"/>
    <x v="18"/>
    <x v="1"/>
    <n v="1619.53"/>
  </r>
  <r>
    <x v="2"/>
    <x v="3"/>
    <x v="8"/>
    <x v="4"/>
    <x v="18"/>
    <x v="1"/>
    <n v="544.42814467088442"/>
  </r>
  <r>
    <x v="2"/>
    <x v="3"/>
    <x v="8"/>
    <x v="5"/>
    <x v="18"/>
    <x v="1"/>
    <n v="780.97600000000011"/>
  </r>
  <r>
    <x v="2"/>
    <x v="3"/>
    <x v="8"/>
    <x v="6"/>
    <x v="19"/>
    <x v="1"/>
    <n v="0"/>
  </r>
  <r>
    <x v="2"/>
    <x v="3"/>
    <x v="8"/>
    <x v="6"/>
    <x v="18"/>
    <x v="1"/>
    <n v="795.03967686313513"/>
  </r>
  <r>
    <x v="2"/>
    <x v="3"/>
    <x v="8"/>
    <x v="7"/>
    <x v="18"/>
    <x v="1"/>
    <n v="14.091203750251484"/>
  </r>
  <r>
    <x v="2"/>
    <x v="3"/>
    <x v="8"/>
    <x v="8"/>
    <x v="18"/>
    <x v="1"/>
    <n v="843.32749999999999"/>
  </r>
  <r>
    <x v="2"/>
    <x v="3"/>
    <x v="8"/>
    <x v="9"/>
    <x v="18"/>
    <x v="1"/>
    <n v="1470.7225167786967"/>
  </r>
  <r>
    <x v="2"/>
    <x v="3"/>
    <x v="9"/>
    <x v="0"/>
    <x v="18"/>
    <x v="1"/>
    <n v="726.86524403362"/>
  </r>
  <r>
    <x v="2"/>
    <x v="3"/>
    <x v="9"/>
    <x v="1"/>
    <x v="18"/>
    <x v="1"/>
    <n v="1141.900515"/>
  </r>
  <r>
    <x v="2"/>
    <x v="3"/>
    <x v="9"/>
    <x v="2"/>
    <x v="18"/>
    <x v="1"/>
    <n v="4.5761999999999992"/>
  </r>
  <r>
    <x v="2"/>
    <x v="3"/>
    <x v="9"/>
    <x v="3"/>
    <x v="18"/>
    <x v="1"/>
    <n v="2325.8229999999999"/>
  </r>
  <r>
    <x v="2"/>
    <x v="3"/>
    <x v="9"/>
    <x v="4"/>
    <x v="18"/>
    <x v="1"/>
    <n v="897.50967961558888"/>
  </r>
  <r>
    <x v="2"/>
    <x v="3"/>
    <x v="9"/>
    <x v="5"/>
    <x v="18"/>
    <x v="1"/>
    <n v="899.70950000000005"/>
  </r>
  <r>
    <x v="2"/>
    <x v="3"/>
    <x v="9"/>
    <x v="6"/>
    <x v="19"/>
    <x v="1"/>
    <n v="0"/>
  </r>
  <r>
    <x v="2"/>
    <x v="3"/>
    <x v="9"/>
    <x v="6"/>
    <x v="18"/>
    <x v="1"/>
    <n v="1257.6829431661222"/>
  </r>
  <r>
    <x v="2"/>
    <x v="3"/>
    <x v="9"/>
    <x v="7"/>
    <x v="18"/>
    <x v="1"/>
    <n v="32.016210345028917"/>
  </r>
  <r>
    <x v="2"/>
    <x v="3"/>
    <x v="9"/>
    <x v="8"/>
    <x v="18"/>
    <x v="1"/>
    <n v="1628.8491999999999"/>
  </r>
  <r>
    <x v="2"/>
    <x v="3"/>
    <x v="9"/>
    <x v="9"/>
    <x v="18"/>
    <x v="1"/>
    <n v="2325.768056966258"/>
  </r>
  <r>
    <x v="2"/>
    <x v="3"/>
    <x v="10"/>
    <x v="0"/>
    <x v="18"/>
    <x v="1"/>
    <n v="481.89293018803204"/>
  </r>
  <r>
    <x v="2"/>
    <x v="3"/>
    <x v="10"/>
    <x v="1"/>
    <x v="18"/>
    <x v="1"/>
    <n v="1441.869991"/>
  </r>
  <r>
    <x v="2"/>
    <x v="3"/>
    <x v="10"/>
    <x v="2"/>
    <x v="18"/>
    <x v="1"/>
    <n v="22.994679999999995"/>
  </r>
  <r>
    <x v="2"/>
    <x v="3"/>
    <x v="10"/>
    <x v="3"/>
    <x v="18"/>
    <x v="1"/>
    <n v="3462.5299999999997"/>
  </r>
  <r>
    <x v="2"/>
    <x v="3"/>
    <x v="10"/>
    <x v="4"/>
    <x v="18"/>
    <x v="1"/>
    <n v="5253.1491323198798"/>
  </r>
  <r>
    <x v="2"/>
    <x v="3"/>
    <x v="10"/>
    <x v="5"/>
    <x v="18"/>
    <x v="1"/>
    <n v="289.07950000000005"/>
  </r>
  <r>
    <x v="2"/>
    <x v="3"/>
    <x v="10"/>
    <x v="6"/>
    <x v="19"/>
    <x v="1"/>
    <n v="0"/>
  </r>
  <r>
    <x v="2"/>
    <x v="3"/>
    <x v="10"/>
    <x v="6"/>
    <x v="18"/>
    <x v="1"/>
    <n v="251.45979222469757"/>
  </r>
  <r>
    <x v="2"/>
    <x v="3"/>
    <x v="10"/>
    <x v="7"/>
    <x v="18"/>
    <x v="1"/>
    <n v="3.3381315686890436"/>
  </r>
  <r>
    <x v="2"/>
    <x v="3"/>
    <x v="10"/>
    <x v="8"/>
    <x v="18"/>
    <x v="1"/>
    <n v="1837.4346"/>
  </r>
  <r>
    <x v="2"/>
    <x v="3"/>
    <x v="10"/>
    <x v="9"/>
    <x v="18"/>
    <x v="1"/>
    <n v="1424.4964044030251"/>
  </r>
  <r>
    <x v="2"/>
    <x v="3"/>
    <x v="11"/>
    <x v="0"/>
    <x v="18"/>
    <x v="1"/>
    <n v="603.41207612268011"/>
  </r>
  <r>
    <x v="2"/>
    <x v="3"/>
    <x v="11"/>
    <x v="1"/>
    <x v="18"/>
    <x v="1"/>
    <n v="817.57876999999996"/>
  </r>
  <r>
    <x v="2"/>
    <x v="3"/>
    <x v="11"/>
    <x v="2"/>
    <x v="18"/>
    <x v="1"/>
    <n v="15.426259999999999"/>
  </r>
  <r>
    <x v="2"/>
    <x v="3"/>
    <x v="11"/>
    <x v="3"/>
    <x v="18"/>
    <x v="1"/>
    <n v="2418.7000000000003"/>
  </r>
  <r>
    <x v="2"/>
    <x v="3"/>
    <x v="11"/>
    <x v="4"/>
    <x v="18"/>
    <x v="1"/>
    <n v="7115.8493056141406"/>
  </r>
  <r>
    <x v="2"/>
    <x v="3"/>
    <x v="11"/>
    <x v="5"/>
    <x v="18"/>
    <x v="1"/>
    <n v="6.45"/>
  </r>
  <r>
    <x v="2"/>
    <x v="3"/>
    <x v="11"/>
    <x v="6"/>
    <x v="19"/>
    <x v="1"/>
    <n v="0"/>
  </r>
  <r>
    <x v="2"/>
    <x v="3"/>
    <x v="11"/>
    <x v="6"/>
    <x v="18"/>
    <x v="1"/>
    <n v="1151.6065519610474"/>
  </r>
  <r>
    <x v="2"/>
    <x v="3"/>
    <x v="11"/>
    <x v="7"/>
    <x v="18"/>
    <x v="1"/>
    <n v="1.5166998884799854"/>
  </r>
  <r>
    <x v="2"/>
    <x v="3"/>
    <x v="11"/>
    <x v="8"/>
    <x v="18"/>
    <x v="1"/>
    <n v="892.57700000000011"/>
  </r>
  <r>
    <x v="2"/>
    <x v="3"/>
    <x v="11"/>
    <x v="9"/>
    <x v="18"/>
    <x v="1"/>
    <n v="1262.6675449686306"/>
  </r>
  <r>
    <x v="6"/>
    <x v="3"/>
    <x v="0"/>
    <x v="0"/>
    <x v="18"/>
    <x v="1"/>
    <n v="7.1318754258000014"/>
  </r>
  <r>
    <x v="6"/>
    <x v="3"/>
    <x v="0"/>
    <x v="1"/>
    <x v="18"/>
    <x v="1"/>
    <n v="723.34799999999996"/>
  </r>
  <r>
    <x v="6"/>
    <x v="3"/>
    <x v="0"/>
    <x v="2"/>
    <x v="18"/>
    <x v="1"/>
    <n v="855.06"/>
  </r>
  <r>
    <x v="6"/>
    <x v="3"/>
    <x v="0"/>
    <x v="3"/>
    <x v="18"/>
    <x v="1"/>
    <n v="72.990000000000009"/>
  </r>
  <r>
    <x v="6"/>
    <x v="3"/>
    <x v="0"/>
    <x v="4"/>
    <x v="18"/>
    <x v="1"/>
    <n v="276.71880838032553"/>
  </r>
  <r>
    <x v="6"/>
    <x v="3"/>
    <x v="0"/>
    <x v="5"/>
    <x v="18"/>
    <x v="1"/>
    <n v="13.19"/>
  </r>
  <r>
    <x v="6"/>
    <x v="3"/>
    <x v="0"/>
    <x v="7"/>
    <x v="18"/>
    <x v="1"/>
    <n v="99.234448582516706"/>
  </r>
  <r>
    <x v="6"/>
    <x v="3"/>
    <x v="1"/>
    <x v="0"/>
    <x v="18"/>
    <x v="1"/>
    <n v="559.94968793859994"/>
  </r>
  <r>
    <x v="6"/>
    <x v="3"/>
    <x v="1"/>
    <x v="1"/>
    <x v="18"/>
    <x v="1"/>
    <n v="2086.5027500000001"/>
  </r>
  <r>
    <x v="6"/>
    <x v="3"/>
    <x v="1"/>
    <x v="2"/>
    <x v="18"/>
    <x v="1"/>
    <n v="335.44439999999997"/>
  </r>
  <r>
    <x v="6"/>
    <x v="3"/>
    <x v="1"/>
    <x v="3"/>
    <x v="18"/>
    <x v="1"/>
    <n v="227.57"/>
  </r>
  <r>
    <x v="6"/>
    <x v="3"/>
    <x v="1"/>
    <x v="4"/>
    <x v="18"/>
    <x v="1"/>
    <n v="1327.3279973478307"/>
  </r>
  <r>
    <x v="6"/>
    <x v="3"/>
    <x v="1"/>
    <x v="5"/>
    <x v="18"/>
    <x v="1"/>
    <n v="0.83"/>
  </r>
  <r>
    <x v="6"/>
    <x v="3"/>
    <x v="1"/>
    <x v="6"/>
    <x v="18"/>
    <x v="1"/>
    <n v="0.26631821689088936"/>
  </r>
  <r>
    <x v="6"/>
    <x v="3"/>
    <x v="1"/>
    <x v="7"/>
    <x v="18"/>
    <x v="1"/>
    <n v="3.9964992702653594"/>
  </r>
  <r>
    <x v="6"/>
    <x v="3"/>
    <x v="2"/>
    <x v="0"/>
    <x v="18"/>
    <x v="1"/>
    <n v="631.23999608020006"/>
  </r>
  <r>
    <x v="6"/>
    <x v="3"/>
    <x v="2"/>
    <x v="1"/>
    <x v="18"/>
    <x v="1"/>
    <n v="285.98099999999999"/>
  </r>
  <r>
    <x v="6"/>
    <x v="3"/>
    <x v="2"/>
    <x v="2"/>
    <x v="18"/>
    <x v="1"/>
    <n v="587.77640000000008"/>
  </r>
  <r>
    <x v="6"/>
    <x v="3"/>
    <x v="2"/>
    <x v="3"/>
    <x v="18"/>
    <x v="1"/>
    <n v="137.44999999999999"/>
  </r>
  <r>
    <x v="6"/>
    <x v="3"/>
    <x v="2"/>
    <x v="4"/>
    <x v="18"/>
    <x v="1"/>
    <n v="1011.4846221564156"/>
  </r>
  <r>
    <x v="6"/>
    <x v="3"/>
    <x v="2"/>
    <x v="5"/>
    <x v="18"/>
    <x v="1"/>
    <n v="8.0960000000000001"/>
  </r>
  <r>
    <x v="6"/>
    <x v="3"/>
    <x v="2"/>
    <x v="6"/>
    <x v="18"/>
    <x v="1"/>
    <n v="14.609129046696419"/>
  </r>
  <r>
    <x v="6"/>
    <x v="3"/>
    <x v="2"/>
    <x v="7"/>
    <x v="18"/>
    <x v="1"/>
    <n v="0.67533695334756838"/>
  </r>
  <r>
    <x v="6"/>
    <x v="3"/>
    <x v="2"/>
    <x v="9"/>
    <x v="18"/>
    <x v="1"/>
    <n v="1.3793574891751814"/>
  </r>
  <r>
    <x v="6"/>
    <x v="3"/>
    <x v="3"/>
    <x v="0"/>
    <x v="18"/>
    <x v="1"/>
    <n v="322.40178781139997"/>
  </r>
  <r>
    <x v="6"/>
    <x v="3"/>
    <x v="3"/>
    <x v="1"/>
    <x v="18"/>
    <x v="1"/>
    <n v="552.39650000000006"/>
  </r>
  <r>
    <x v="6"/>
    <x v="3"/>
    <x v="3"/>
    <x v="2"/>
    <x v="18"/>
    <x v="1"/>
    <n v="2.0937999999999999"/>
  </r>
  <r>
    <x v="6"/>
    <x v="3"/>
    <x v="3"/>
    <x v="3"/>
    <x v="18"/>
    <x v="1"/>
    <n v="25.5"/>
  </r>
  <r>
    <x v="6"/>
    <x v="3"/>
    <x v="3"/>
    <x v="4"/>
    <x v="18"/>
    <x v="1"/>
    <n v="88.490388364271865"/>
  </r>
  <r>
    <x v="6"/>
    <x v="3"/>
    <x v="3"/>
    <x v="5"/>
    <x v="18"/>
    <x v="1"/>
    <n v="3.3"/>
  </r>
  <r>
    <x v="6"/>
    <x v="3"/>
    <x v="3"/>
    <x v="6"/>
    <x v="18"/>
    <x v="1"/>
    <n v="171.67631403668241"/>
  </r>
  <r>
    <x v="6"/>
    <x v="3"/>
    <x v="3"/>
    <x v="7"/>
    <x v="18"/>
    <x v="1"/>
    <n v="1.059284062410001E-2"/>
  </r>
  <r>
    <x v="6"/>
    <x v="3"/>
    <x v="3"/>
    <x v="8"/>
    <x v="18"/>
    <x v="1"/>
    <n v="3.351"/>
  </r>
  <r>
    <x v="6"/>
    <x v="3"/>
    <x v="3"/>
    <x v="9"/>
    <x v="18"/>
    <x v="1"/>
    <n v="2.6701460408235795"/>
  </r>
  <r>
    <x v="6"/>
    <x v="3"/>
    <x v="4"/>
    <x v="0"/>
    <x v="18"/>
    <x v="1"/>
    <n v="1323.7011604135998"/>
  </r>
  <r>
    <x v="6"/>
    <x v="3"/>
    <x v="4"/>
    <x v="1"/>
    <x v="18"/>
    <x v="1"/>
    <n v="2257.1454999999996"/>
  </r>
  <r>
    <x v="6"/>
    <x v="3"/>
    <x v="4"/>
    <x v="2"/>
    <x v="18"/>
    <x v="1"/>
    <n v="651.43259999999998"/>
  </r>
  <r>
    <x v="6"/>
    <x v="3"/>
    <x v="4"/>
    <x v="3"/>
    <x v="18"/>
    <x v="1"/>
    <n v="875.88"/>
  </r>
  <r>
    <x v="6"/>
    <x v="3"/>
    <x v="4"/>
    <x v="4"/>
    <x v="18"/>
    <x v="1"/>
    <n v="39.213873108960485"/>
  </r>
  <r>
    <x v="6"/>
    <x v="3"/>
    <x v="4"/>
    <x v="6"/>
    <x v="18"/>
    <x v="1"/>
    <n v="49.739018782247001"/>
  </r>
  <r>
    <x v="6"/>
    <x v="3"/>
    <x v="4"/>
    <x v="7"/>
    <x v="18"/>
    <x v="1"/>
    <n v="0.71537348174966309"/>
  </r>
  <r>
    <x v="6"/>
    <x v="3"/>
    <x v="4"/>
    <x v="8"/>
    <x v="18"/>
    <x v="1"/>
    <n v="31.47"/>
  </r>
  <r>
    <x v="6"/>
    <x v="3"/>
    <x v="4"/>
    <x v="9"/>
    <x v="18"/>
    <x v="1"/>
    <n v="145.65697223514169"/>
  </r>
  <r>
    <x v="6"/>
    <x v="3"/>
    <x v="5"/>
    <x v="0"/>
    <x v="18"/>
    <x v="1"/>
    <n v="1795.5373585400002"/>
  </r>
  <r>
    <x v="6"/>
    <x v="3"/>
    <x v="5"/>
    <x v="1"/>
    <x v="18"/>
    <x v="1"/>
    <n v="1799.4410000000003"/>
  </r>
  <r>
    <x v="6"/>
    <x v="3"/>
    <x v="5"/>
    <x v="2"/>
    <x v="18"/>
    <x v="1"/>
    <n v="1387.444"/>
  </r>
  <r>
    <x v="6"/>
    <x v="3"/>
    <x v="5"/>
    <x v="3"/>
    <x v="18"/>
    <x v="1"/>
    <n v="2649.15"/>
  </r>
  <r>
    <x v="6"/>
    <x v="3"/>
    <x v="5"/>
    <x v="4"/>
    <x v="18"/>
    <x v="1"/>
    <n v="1418.4458226793347"/>
  </r>
  <r>
    <x v="6"/>
    <x v="3"/>
    <x v="5"/>
    <x v="5"/>
    <x v="18"/>
    <x v="1"/>
    <n v="237.666"/>
  </r>
  <r>
    <x v="6"/>
    <x v="3"/>
    <x v="5"/>
    <x v="6"/>
    <x v="18"/>
    <x v="1"/>
    <n v="539.93858161867558"/>
  </r>
  <r>
    <x v="6"/>
    <x v="3"/>
    <x v="5"/>
    <x v="7"/>
    <x v="18"/>
    <x v="1"/>
    <n v="77.287194990027984"/>
  </r>
  <r>
    <x v="6"/>
    <x v="3"/>
    <x v="5"/>
    <x v="8"/>
    <x v="18"/>
    <x v="1"/>
    <n v="34.898999999999994"/>
  </r>
  <r>
    <x v="6"/>
    <x v="3"/>
    <x v="5"/>
    <x v="9"/>
    <x v="18"/>
    <x v="1"/>
    <n v="233.47858688505289"/>
  </r>
  <r>
    <x v="6"/>
    <x v="3"/>
    <x v="6"/>
    <x v="0"/>
    <x v="18"/>
    <x v="1"/>
    <n v="1982.2153227902002"/>
  </r>
  <r>
    <x v="6"/>
    <x v="3"/>
    <x v="6"/>
    <x v="1"/>
    <x v="18"/>
    <x v="1"/>
    <n v="268.5505"/>
  </r>
  <r>
    <x v="6"/>
    <x v="3"/>
    <x v="6"/>
    <x v="2"/>
    <x v="18"/>
    <x v="1"/>
    <n v="527.26439999999991"/>
  </r>
  <r>
    <x v="6"/>
    <x v="3"/>
    <x v="6"/>
    <x v="3"/>
    <x v="18"/>
    <x v="1"/>
    <n v="3686.0999999999995"/>
  </r>
  <r>
    <x v="6"/>
    <x v="3"/>
    <x v="6"/>
    <x v="4"/>
    <x v="18"/>
    <x v="1"/>
    <n v="4004.9617113946706"/>
  </r>
  <r>
    <x v="6"/>
    <x v="3"/>
    <x v="6"/>
    <x v="5"/>
    <x v="18"/>
    <x v="1"/>
    <n v="18.144000000000002"/>
  </r>
  <r>
    <x v="6"/>
    <x v="3"/>
    <x v="6"/>
    <x v="6"/>
    <x v="18"/>
    <x v="1"/>
    <n v="437.22019890681139"/>
  </r>
  <r>
    <x v="6"/>
    <x v="3"/>
    <x v="6"/>
    <x v="7"/>
    <x v="18"/>
    <x v="1"/>
    <n v="262.33331036632177"/>
  </r>
  <r>
    <x v="6"/>
    <x v="3"/>
    <x v="6"/>
    <x v="8"/>
    <x v="18"/>
    <x v="1"/>
    <n v="45.471000000000004"/>
  </r>
  <r>
    <x v="6"/>
    <x v="3"/>
    <x v="6"/>
    <x v="9"/>
    <x v="18"/>
    <x v="1"/>
    <n v="12.023805943550277"/>
  </r>
  <r>
    <x v="6"/>
    <x v="3"/>
    <x v="7"/>
    <x v="0"/>
    <x v="18"/>
    <x v="1"/>
    <n v="2553.6168951520003"/>
  </r>
  <r>
    <x v="6"/>
    <x v="3"/>
    <x v="7"/>
    <x v="1"/>
    <x v="18"/>
    <x v="1"/>
    <n v="293.06729999999999"/>
  </r>
  <r>
    <x v="6"/>
    <x v="3"/>
    <x v="7"/>
    <x v="2"/>
    <x v="18"/>
    <x v="1"/>
    <n v="1068.4268"/>
  </r>
  <r>
    <x v="6"/>
    <x v="3"/>
    <x v="7"/>
    <x v="3"/>
    <x v="18"/>
    <x v="1"/>
    <n v="1250.1100000000001"/>
  </r>
  <r>
    <x v="6"/>
    <x v="3"/>
    <x v="7"/>
    <x v="4"/>
    <x v="18"/>
    <x v="1"/>
    <n v="381.43217419034488"/>
  </r>
  <r>
    <x v="6"/>
    <x v="3"/>
    <x v="7"/>
    <x v="5"/>
    <x v="18"/>
    <x v="1"/>
    <n v="0.5"/>
  </r>
  <r>
    <x v="6"/>
    <x v="3"/>
    <x v="7"/>
    <x v="6"/>
    <x v="18"/>
    <x v="1"/>
    <n v="283.93289865882502"/>
  </r>
  <r>
    <x v="6"/>
    <x v="3"/>
    <x v="7"/>
    <x v="7"/>
    <x v="18"/>
    <x v="1"/>
    <n v="36.041588996084784"/>
  </r>
  <r>
    <x v="6"/>
    <x v="3"/>
    <x v="7"/>
    <x v="8"/>
    <x v="18"/>
    <x v="1"/>
    <n v="119.19399999999999"/>
  </r>
  <r>
    <x v="6"/>
    <x v="3"/>
    <x v="7"/>
    <x v="9"/>
    <x v="18"/>
    <x v="1"/>
    <n v="2.5300000000000002"/>
  </r>
  <r>
    <x v="6"/>
    <x v="3"/>
    <x v="8"/>
    <x v="0"/>
    <x v="18"/>
    <x v="1"/>
    <n v="786.80104796799992"/>
  </r>
  <r>
    <x v="6"/>
    <x v="3"/>
    <x v="8"/>
    <x v="1"/>
    <x v="18"/>
    <x v="1"/>
    <n v="403.21"/>
  </r>
  <r>
    <x v="6"/>
    <x v="3"/>
    <x v="8"/>
    <x v="2"/>
    <x v="18"/>
    <x v="1"/>
    <n v="1698.6559999999999"/>
  </r>
  <r>
    <x v="6"/>
    <x v="3"/>
    <x v="8"/>
    <x v="3"/>
    <x v="18"/>
    <x v="1"/>
    <n v="702.39999999999986"/>
  </r>
  <r>
    <x v="6"/>
    <x v="3"/>
    <x v="8"/>
    <x v="4"/>
    <x v="18"/>
    <x v="1"/>
    <n v="18.238281255835126"/>
  </r>
  <r>
    <x v="6"/>
    <x v="3"/>
    <x v="8"/>
    <x v="5"/>
    <x v="18"/>
    <x v="1"/>
    <n v="32.130000000000003"/>
  </r>
  <r>
    <x v="6"/>
    <x v="3"/>
    <x v="8"/>
    <x v="6"/>
    <x v="18"/>
    <x v="1"/>
    <n v="71.515486340123729"/>
  </r>
  <r>
    <x v="6"/>
    <x v="3"/>
    <x v="8"/>
    <x v="8"/>
    <x v="18"/>
    <x v="1"/>
    <n v="6.0760000000000005"/>
  </r>
  <r>
    <x v="6"/>
    <x v="3"/>
    <x v="9"/>
    <x v="0"/>
    <x v="18"/>
    <x v="1"/>
    <n v="1899.477374202"/>
  </r>
  <r>
    <x v="6"/>
    <x v="3"/>
    <x v="9"/>
    <x v="1"/>
    <x v="18"/>
    <x v="1"/>
    <n v="1063.3225"/>
  </r>
  <r>
    <x v="6"/>
    <x v="3"/>
    <x v="9"/>
    <x v="2"/>
    <x v="18"/>
    <x v="1"/>
    <n v="936.14500000000021"/>
  </r>
  <r>
    <x v="6"/>
    <x v="3"/>
    <x v="9"/>
    <x v="3"/>
    <x v="18"/>
    <x v="1"/>
    <n v="423.43"/>
  </r>
  <r>
    <x v="6"/>
    <x v="3"/>
    <x v="9"/>
    <x v="4"/>
    <x v="18"/>
    <x v="1"/>
    <n v="65.06126260878969"/>
  </r>
  <r>
    <x v="6"/>
    <x v="3"/>
    <x v="9"/>
    <x v="5"/>
    <x v="18"/>
    <x v="1"/>
    <n v="379.30600000000004"/>
  </r>
  <r>
    <x v="6"/>
    <x v="3"/>
    <x v="9"/>
    <x v="6"/>
    <x v="18"/>
    <x v="1"/>
    <n v="31.889708768832183"/>
  </r>
  <r>
    <x v="6"/>
    <x v="3"/>
    <x v="10"/>
    <x v="0"/>
    <x v="18"/>
    <x v="1"/>
    <n v="1572.7098337790001"/>
  </r>
  <r>
    <x v="6"/>
    <x v="3"/>
    <x v="10"/>
    <x v="1"/>
    <x v="18"/>
    <x v="1"/>
    <n v="1991.9654999999998"/>
  </r>
  <r>
    <x v="6"/>
    <x v="3"/>
    <x v="10"/>
    <x v="2"/>
    <x v="18"/>
    <x v="1"/>
    <n v="199.33459999999999"/>
  </r>
  <r>
    <x v="6"/>
    <x v="3"/>
    <x v="10"/>
    <x v="3"/>
    <x v="18"/>
    <x v="1"/>
    <n v="178.11"/>
  </r>
  <r>
    <x v="6"/>
    <x v="3"/>
    <x v="10"/>
    <x v="4"/>
    <x v="18"/>
    <x v="1"/>
    <n v="410.65915490454279"/>
  </r>
  <r>
    <x v="6"/>
    <x v="3"/>
    <x v="10"/>
    <x v="5"/>
    <x v="18"/>
    <x v="1"/>
    <n v="902.56400000000008"/>
  </r>
  <r>
    <x v="6"/>
    <x v="3"/>
    <x v="10"/>
    <x v="6"/>
    <x v="18"/>
    <x v="1"/>
    <n v="81.439515989759087"/>
  </r>
  <r>
    <x v="6"/>
    <x v="3"/>
    <x v="10"/>
    <x v="7"/>
    <x v="18"/>
    <x v="1"/>
    <n v="36.978288923286918"/>
  </r>
  <r>
    <x v="6"/>
    <x v="3"/>
    <x v="10"/>
    <x v="9"/>
    <x v="18"/>
    <x v="1"/>
    <n v="122.43977512856918"/>
  </r>
  <r>
    <x v="6"/>
    <x v="3"/>
    <x v="11"/>
    <x v="0"/>
    <x v="18"/>
    <x v="1"/>
    <n v="790.60094618200003"/>
  </r>
  <r>
    <x v="6"/>
    <x v="3"/>
    <x v="11"/>
    <x v="1"/>
    <x v="18"/>
    <x v="1"/>
    <n v="665.32749999999999"/>
  </r>
  <r>
    <x v="6"/>
    <x v="3"/>
    <x v="11"/>
    <x v="2"/>
    <x v="18"/>
    <x v="1"/>
    <n v="205.27199999999999"/>
  </r>
  <r>
    <x v="6"/>
    <x v="3"/>
    <x v="11"/>
    <x v="3"/>
    <x v="18"/>
    <x v="1"/>
    <n v="54.24"/>
  </r>
  <r>
    <x v="6"/>
    <x v="3"/>
    <x v="11"/>
    <x v="4"/>
    <x v="18"/>
    <x v="1"/>
    <n v="390.78600290611394"/>
  </r>
  <r>
    <x v="6"/>
    <x v="3"/>
    <x v="11"/>
    <x v="5"/>
    <x v="18"/>
    <x v="1"/>
    <n v="0.25"/>
  </r>
  <r>
    <x v="6"/>
    <x v="3"/>
    <x v="11"/>
    <x v="6"/>
    <x v="18"/>
    <x v="1"/>
    <n v="27.037379095977759"/>
  </r>
  <r>
    <x v="6"/>
    <x v="3"/>
    <x v="11"/>
    <x v="7"/>
    <x v="18"/>
    <x v="1"/>
    <n v="2.4599968701385784"/>
  </r>
  <r>
    <x v="6"/>
    <x v="3"/>
    <x v="11"/>
    <x v="9"/>
    <x v="18"/>
    <x v="1"/>
    <n v="31.486260324613134"/>
  </r>
  <r>
    <x v="7"/>
    <x v="3"/>
    <x v="0"/>
    <x v="0"/>
    <x v="19"/>
    <x v="1"/>
    <n v="3726.5207171999991"/>
  </r>
  <r>
    <x v="7"/>
    <x v="3"/>
    <x v="0"/>
    <x v="0"/>
    <x v="18"/>
    <x v="1"/>
    <n v="25160.81906711595"/>
  </r>
  <r>
    <x v="7"/>
    <x v="3"/>
    <x v="0"/>
    <x v="1"/>
    <x v="19"/>
    <x v="1"/>
    <n v="6107.0813249999992"/>
  </r>
  <r>
    <x v="7"/>
    <x v="3"/>
    <x v="0"/>
    <x v="1"/>
    <x v="18"/>
    <x v="1"/>
    <n v="20367.387678119998"/>
  </r>
  <r>
    <x v="7"/>
    <x v="3"/>
    <x v="0"/>
    <x v="2"/>
    <x v="19"/>
    <x v="1"/>
    <n v="5796.2868712500003"/>
  </r>
  <r>
    <x v="7"/>
    <x v="3"/>
    <x v="0"/>
    <x v="2"/>
    <x v="18"/>
    <x v="1"/>
    <n v="43835.39884808864"/>
  </r>
  <r>
    <x v="7"/>
    <x v="3"/>
    <x v="0"/>
    <x v="3"/>
    <x v="19"/>
    <x v="1"/>
    <n v="3071.9711040000002"/>
  </r>
  <r>
    <x v="7"/>
    <x v="3"/>
    <x v="0"/>
    <x v="3"/>
    <x v="18"/>
    <x v="1"/>
    <n v="18393.189433120002"/>
  </r>
  <r>
    <x v="7"/>
    <x v="3"/>
    <x v="0"/>
    <x v="4"/>
    <x v="19"/>
    <x v="1"/>
    <n v="3616.2444932895678"/>
  </r>
  <r>
    <x v="7"/>
    <x v="3"/>
    <x v="0"/>
    <x v="4"/>
    <x v="18"/>
    <x v="1"/>
    <n v="30695.847756612038"/>
  </r>
  <r>
    <x v="7"/>
    <x v="3"/>
    <x v="0"/>
    <x v="5"/>
    <x v="19"/>
    <x v="1"/>
    <n v="9604.6596521225129"/>
  </r>
  <r>
    <x v="7"/>
    <x v="3"/>
    <x v="0"/>
    <x v="5"/>
    <x v="18"/>
    <x v="1"/>
    <n v="9182.3307000000004"/>
  </r>
  <r>
    <x v="7"/>
    <x v="3"/>
    <x v="0"/>
    <x v="6"/>
    <x v="19"/>
    <x v="1"/>
    <n v="7477.5808814992497"/>
  </r>
  <r>
    <x v="7"/>
    <x v="3"/>
    <x v="0"/>
    <x v="6"/>
    <x v="18"/>
    <x v="1"/>
    <n v="50113.303958489189"/>
  </r>
  <r>
    <x v="7"/>
    <x v="3"/>
    <x v="0"/>
    <x v="7"/>
    <x v="19"/>
    <x v="1"/>
    <n v="1547.6264278428075"/>
  </r>
  <r>
    <x v="7"/>
    <x v="3"/>
    <x v="0"/>
    <x v="7"/>
    <x v="18"/>
    <x v="1"/>
    <n v="9485.2071365301599"/>
  </r>
  <r>
    <x v="7"/>
    <x v="3"/>
    <x v="0"/>
    <x v="8"/>
    <x v="19"/>
    <x v="1"/>
    <n v="4102.4843828384346"/>
  </r>
  <r>
    <x v="7"/>
    <x v="3"/>
    <x v="0"/>
    <x v="8"/>
    <x v="18"/>
    <x v="1"/>
    <n v="33578.224750000001"/>
  </r>
  <r>
    <x v="7"/>
    <x v="3"/>
    <x v="0"/>
    <x v="9"/>
    <x v="19"/>
    <x v="1"/>
    <n v="4298.7260716459887"/>
  </r>
  <r>
    <x v="7"/>
    <x v="3"/>
    <x v="0"/>
    <x v="9"/>
    <x v="18"/>
    <x v="1"/>
    <n v="28147.261497882573"/>
  </r>
  <r>
    <x v="7"/>
    <x v="3"/>
    <x v="1"/>
    <x v="0"/>
    <x v="19"/>
    <x v="1"/>
    <n v="4487.97360372"/>
  </r>
  <r>
    <x v="7"/>
    <x v="3"/>
    <x v="1"/>
    <x v="0"/>
    <x v="18"/>
    <x v="1"/>
    <n v="38290.882722782459"/>
  </r>
  <r>
    <x v="7"/>
    <x v="3"/>
    <x v="1"/>
    <x v="1"/>
    <x v="19"/>
    <x v="1"/>
    <n v="7305.1092250000002"/>
  </r>
  <r>
    <x v="7"/>
    <x v="3"/>
    <x v="1"/>
    <x v="1"/>
    <x v="18"/>
    <x v="1"/>
    <n v="41477.170591479997"/>
  </r>
  <r>
    <x v="7"/>
    <x v="3"/>
    <x v="1"/>
    <x v="2"/>
    <x v="19"/>
    <x v="1"/>
    <n v="8165.4032962500005"/>
  </r>
  <r>
    <x v="7"/>
    <x v="3"/>
    <x v="1"/>
    <x v="2"/>
    <x v="18"/>
    <x v="1"/>
    <n v="50137.641873242559"/>
  </r>
  <r>
    <x v="7"/>
    <x v="3"/>
    <x v="1"/>
    <x v="3"/>
    <x v="19"/>
    <x v="1"/>
    <n v="4121.3792100000001"/>
  </r>
  <r>
    <x v="7"/>
    <x v="3"/>
    <x v="1"/>
    <x v="3"/>
    <x v="18"/>
    <x v="1"/>
    <n v="7671.1011364799997"/>
  </r>
  <r>
    <x v="7"/>
    <x v="3"/>
    <x v="1"/>
    <x v="4"/>
    <x v="19"/>
    <x v="1"/>
    <n v="3438.192074645046"/>
  </r>
  <r>
    <x v="7"/>
    <x v="3"/>
    <x v="1"/>
    <x v="4"/>
    <x v="18"/>
    <x v="1"/>
    <n v="26661.830852019633"/>
  </r>
  <r>
    <x v="7"/>
    <x v="3"/>
    <x v="1"/>
    <x v="5"/>
    <x v="19"/>
    <x v="1"/>
    <n v="8659.4009823255947"/>
  </r>
  <r>
    <x v="7"/>
    <x v="3"/>
    <x v="1"/>
    <x v="5"/>
    <x v="18"/>
    <x v="1"/>
    <n v="40202.134410000013"/>
  </r>
  <r>
    <x v="7"/>
    <x v="3"/>
    <x v="1"/>
    <x v="6"/>
    <x v="19"/>
    <x v="1"/>
    <n v="4770.7651251166608"/>
  </r>
  <r>
    <x v="7"/>
    <x v="3"/>
    <x v="1"/>
    <x v="6"/>
    <x v="18"/>
    <x v="1"/>
    <n v="52762.815541613003"/>
  </r>
  <r>
    <x v="7"/>
    <x v="3"/>
    <x v="1"/>
    <x v="7"/>
    <x v="19"/>
    <x v="1"/>
    <n v="1592.8051403409706"/>
  </r>
  <r>
    <x v="7"/>
    <x v="3"/>
    <x v="1"/>
    <x v="7"/>
    <x v="18"/>
    <x v="1"/>
    <n v="3279.4757663113037"/>
  </r>
  <r>
    <x v="7"/>
    <x v="3"/>
    <x v="1"/>
    <x v="8"/>
    <x v="19"/>
    <x v="1"/>
    <n v="3889.1785802895424"/>
  </r>
  <r>
    <x v="7"/>
    <x v="3"/>
    <x v="1"/>
    <x v="8"/>
    <x v="18"/>
    <x v="1"/>
    <n v="40323.075304999998"/>
  </r>
  <r>
    <x v="7"/>
    <x v="3"/>
    <x v="1"/>
    <x v="9"/>
    <x v="19"/>
    <x v="1"/>
    <n v="4348.8154701673066"/>
  </r>
  <r>
    <x v="7"/>
    <x v="3"/>
    <x v="1"/>
    <x v="9"/>
    <x v="18"/>
    <x v="1"/>
    <n v="17235.759648126506"/>
  </r>
  <r>
    <x v="7"/>
    <x v="3"/>
    <x v="2"/>
    <x v="0"/>
    <x v="19"/>
    <x v="1"/>
    <n v="4724.4325536000006"/>
  </r>
  <r>
    <x v="7"/>
    <x v="3"/>
    <x v="2"/>
    <x v="0"/>
    <x v="18"/>
    <x v="1"/>
    <n v="20875.096808715702"/>
  </r>
  <r>
    <x v="7"/>
    <x v="3"/>
    <x v="2"/>
    <x v="1"/>
    <x v="19"/>
    <x v="1"/>
    <n v="8132.5003500000012"/>
  </r>
  <r>
    <x v="7"/>
    <x v="3"/>
    <x v="2"/>
    <x v="1"/>
    <x v="18"/>
    <x v="1"/>
    <n v="52718.606008279996"/>
  </r>
  <r>
    <x v="7"/>
    <x v="3"/>
    <x v="2"/>
    <x v="2"/>
    <x v="19"/>
    <x v="1"/>
    <n v="8351.8487175000009"/>
  </r>
  <r>
    <x v="7"/>
    <x v="3"/>
    <x v="2"/>
    <x v="2"/>
    <x v="18"/>
    <x v="1"/>
    <n v="58439.741553592161"/>
  </r>
  <r>
    <x v="7"/>
    <x v="3"/>
    <x v="2"/>
    <x v="3"/>
    <x v="19"/>
    <x v="1"/>
    <n v="4226.0681399999994"/>
  </r>
  <r>
    <x v="7"/>
    <x v="3"/>
    <x v="2"/>
    <x v="3"/>
    <x v="18"/>
    <x v="1"/>
    <n v="6609.3855432799992"/>
  </r>
  <r>
    <x v="7"/>
    <x v="3"/>
    <x v="2"/>
    <x v="4"/>
    <x v="19"/>
    <x v="1"/>
    <n v="3995.9071370033917"/>
  </r>
  <r>
    <x v="7"/>
    <x v="3"/>
    <x v="2"/>
    <x v="4"/>
    <x v="18"/>
    <x v="1"/>
    <n v="18304.620493624971"/>
  </r>
  <r>
    <x v="7"/>
    <x v="3"/>
    <x v="2"/>
    <x v="5"/>
    <x v="19"/>
    <x v="1"/>
    <n v="7725.0094069532543"/>
  </r>
  <r>
    <x v="7"/>
    <x v="3"/>
    <x v="2"/>
    <x v="5"/>
    <x v="18"/>
    <x v="1"/>
    <n v="39685.977700000003"/>
  </r>
  <r>
    <x v="7"/>
    <x v="3"/>
    <x v="2"/>
    <x v="6"/>
    <x v="19"/>
    <x v="1"/>
    <n v="5594.0336762819097"/>
  </r>
  <r>
    <x v="7"/>
    <x v="3"/>
    <x v="2"/>
    <x v="6"/>
    <x v="18"/>
    <x v="1"/>
    <n v="70616.130052895867"/>
  </r>
  <r>
    <x v="7"/>
    <x v="3"/>
    <x v="2"/>
    <x v="7"/>
    <x v="19"/>
    <x v="1"/>
    <n v="502.24595445548277"/>
  </r>
  <r>
    <x v="7"/>
    <x v="3"/>
    <x v="2"/>
    <x v="7"/>
    <x v="18"/>
    <x v="1"/>
    <n v="5446.8222091002681"/>
  </r>
  <r>
    <x v="7"/>
    <x v="3"/>
    <x v="2"/>
    <x v="8"/>
    <x v="19"/>
    <x v="1"/>
    <n v="4670.7297041142738"/>
  </r>
  <r>
    <x v="7"/>
    <x v="3"/>
    <x v="2"/>
    <x v="8"/>
    <x v="18"/>
    <x v="1"/>
    <n v="48910.38239999998"/>
  </r>
  <r>
    <x v="7"/>
    <x v="3"/>
    <x v="2"/>
    <x v="9"/>
    <x v="19"/>
    <x v="1"/>
    <n v="4461.6915378680515"/>
  </r>
  <r>
    <x v="7"/>
    <x v="3"/>
    <x v="2"/>
    <x v="9"/>
    <x v="18"/>
    <x v="1"/>
    <n v="22136.392863768127"/>
  </r>
  <r>
    <x v="7"/>
    <x v="3"/>
    <x v="3"/>
    <x v="0"/>
    <x v="19"/>
    <x v="1"/>
    <n v="672.73259967999991"/>
  </r>
  <r>
    <x v="7"/>
    <x v="3"/>
    <x v="3"/>
    <x v="0"/>
    <x v="18"/>
    <x v="1"/>
    <n v="28850.184041080975"/>
  </r>
  <r>
    <x v="7"/>
    <x v="3"/>
    <x v="3"/>
    <x v="1"/>
    <x v="19"/>
    <x v="1"/>
    <n v="5288.2663999999995"/>
  </r>
  <r>
    <x v="7"/>
    <x v="3"/>
    <x v="3"/>
    <x v="1"/>
    <x v="18"/>
    <x v="1"/>
    <n v="28718.223001007998"/>
  </r>
  <r>
    <x v="7"/>
    <x v="3"/>
    <x v="3"/>
    <x v="2"/>
    <x v="19"/>
    <x v="1"/>
    <n v="3869.4191000000001"/>
  </r>
  <r>
    <x v="7"/>
    <x v="3"/>
    <x v="3"/>
    <x v="2"/>
    <x v="18"/>
    <x v="1"/>
    <n v="51030.324804326192"/>
  </r>
  <r>
    <x v="7"/>
    <x v="3"/>
    <x v="3"/>
    <x v="3"/>
    <x v="19"/>
    <x v="1"/>
    <n v="3110.8238500000002"/>
  </r>
  <r>
    <x v="7"/>
    <x v="3"/>
    <x v="3"/>
    <x v="3"/>
    <x v="18"/>
    <x v="1"/>
    <n v="9020.4479010079995"/>
  </r>
  <r>
    <x v="7"/>
    <x v="3"/>
    <x v="3"/>
    <x v="4"/>
    <x v="19"/>
    <x v="1"/>
    <n v="3696.087079946431"/>
  </r>
  <r>
    <x v="7"/>
    <x v="3"/>
    <x v="3"/>
    <x v="4"/>
    <x v="18"/>
    <x v="1"/>
    <n v="25253.441728880596"/>
  </r>
  <r>
    <x v="7"/>
    <x v="3"/>
    <x v="3"/>
    <x v="5"/>
    <x v="19"/>
    <x v="1"/>
    <n v="6569.3428794009733"/>
  </r>
  <r>
    <x v="7"/>
    <x v="3"/>
    <x v="3"/>
    <x v="5"/>
    <x v="18"/>
    <x v="1"/>
    <n v="60084.670624999984"/>
  </r>
  <r>
    <x v="7"/>
    <x v="3"/>
    <x v="3"/>
    <x v="6"/>
    <x v="19"/>
    <x v="1"/>
    <n v="4977.8862764109081"/>
  </r>
  <r>
    <x v="7"/>
    <x v="3"/>
    <x v="3"/>
    <x v="6"/>
    <x v="18"/>
    <x v="1"/>
    <n v="35578.039351111933"/>
  </r>
  <r>
    <x v="7"/>
    <x v="3"/>
    <x v="3"/>
    <x v="7"/>
    <x v="19"/>
    <x v="1"/>
    <n v="1313.9027843128918"/>
  </r>
  <r>
    <x v="7"/>
    <x v="3"/>
    <x v="3"/>
    <x v="7"/>
    <x v="18"/>
    <x v="1"/>
    <n v="593.01230759285431"/>
  </r>
  <r>
    <x v="7"/>
    <x v="3"/>
    <x v="3"/>
    <x v="8"/>
    <x v="19"/>
    <x v="1"/>
    <n v="4189.5477622732487"/>
  </r>
  <r>
    <x v="7"/>
    <x v="3"/>
    <x v="3"/>
    <x v="8"/>
    <x v="18"/>
    <x v="1"/>
    <n v="36046.137030000005"/>
  </r>
  <r>
    <x v="7"/>
    <x v="3"/>
    <x v="3"/>
    <x v="9"/>
    <x v="19"/>
    <x v="1"/>
    <n v="4664.54997"/>
  </r>
  <r>
    <x v="7"/>
    <x v="3"/>
    <x v="3"/>
    <x v="9"/>
    <x v="18"/>
    <x v="1"/>
    <n v="37627.292425761101"/>
  </r>
  <r>
    <x v="7"/>
    <x v="3"/>
    <x v="4"/>
    <x v="0"/>
    <x v="19"/>
    <x v="1"/>
    <n v="6417.6551571999998"/>
  </r>
  <r>
    <x v="7"/>
    <x v="3"/>
    <x v="4"/>
    <x v="0"/>
    <x v="18"/>
    <x v="1"/>
    <n v="59447.743514390131"/>
  </r>
  <r>
    <x v="7"/>
    <x v="3"/>
    <x v="4"/>
    <x v="1"/>
    <x v="19"/>
    <x v="1"/>
    <n v="4280.5799500000003"/>
  </r>
  <r>
    <x v="7"/>
    <x v="3"/>
    <x v="4"/>
    <x v="1"/>
    <x v="18"/>
    <x v="1"/>
    <n v="39748.348253359989"/>
  </r>
  <r>
    <x v="7"/>
    <x v="3"/>
    <x v="4"/>
    <x v="2"/>
    <x v="19"/>
    <x v="1"/>
    <n v="5860.1238675000004"/>
  </r>
  <r>
    <x v="7"/>
    <x v="3"/>
    <x v="4"/>
    <x v="2"/>
    <x v="18"/>
    <x v="1"/>
    <n v="49867.836371713915"/>
  </r>
  <r>
    <x v="7"/>
    <x v="3"/>
    <x v="4"/>
    <x v="3"/>
    <x v="19"/>
    <x v="1"/>
    <n v="4122.8346919999994"/>
  </r>
  <r>
    <x v="7"/>
    <x v="3"/>
    <x v="4"/>
    <x v="3"/>
    <x v="18"/>
    <x v="1"/>
    <n v="4089.2199999999993"/>
  </r>
  <r>
    <x v="7"/>
    <x v="3"/>
    <x v="4"/>
    <x v="4"/>
    <x v="19"/>
    <x v="1"/>
    <n v="3706.2885388800187"/>
  </r>
  <r>
    <x v="7"/>
    <x v="3"/>
    <x v="4"/>
    <x v="4"/>
    <x v="18"/>
    <x v="1"/>
    <n v="24391.486561002679"/>
  </r>
  <r>
    <x v="7"/>
    <x v="3"/>
    <x v="4"/>
    <x v="5"/>
    <x v="19"/>
    <x v="1"/>
    <n v="5710.9493439169992"/>
  </r>
  <r>
    <x v="7"/>
    <x v="3"/>
    <x v="4"/>
    <x v="5"/>
    <x v="18"/>
    <x v="1"/>
    <n v="54830.023475000009"/>
  </r>
  <r>
    <x v="7"/>
    <x v="3"/>
    <x v="4"/>
    <x v="6"/>
    <x v="19"/>
    <x v="1"/>
    <n v="4232.1341895247451"/>
  </r>
  <r>
    <x v="7"/>
    <x v="3"/>
    <x v="4"/>
    <x v="6"/>
    <x v="18"/>
    <x v="1"/>
    <n v="21404.30453129236"/>
  </r>
  <r>
    <x v="7"/>
    <x v="3"/>
    <x v="4"/>
    <x v="7"/>
    <x v="19"/>
    <x v="1"/>
    <n v="2684.705555489918"/>
  </r>
  <r>
    <x v="7"/>
    <x v="3"/>
    <x v="4"/>
    <x v="7"/>
    <x v="18"/>
    <x v="1"/>
    <n v="568.58589153384094"/>
  </r>
  <r>
    <x v="7"/>
    <x v="3"/>
    <x v="4"/>
    <x v="8"/>
    <x v="19"/>
    <x v="1"/>
    <n v="4178.5369816445391"/>
  </r>
  <r>
    <x v="7"/>
    <x v="3"/>
    <x v="4"/>
    <x v="8"/>
    <x v="18"/>
    <x v="1"/>
    <n v="48096.396479999996"/>
  </r>
  <r>
    <x v="7"/>
    <x v="3"/>
    <x v="4"/>
    <x v="9"/>
    <x v="19"/>
    <x v="1"/>
    <n v="3323.3862224188242"/>
  </r>
  <r>
    <x v="7"/>
    <x v="3"/>
    <x v="4"/>
    <x v="9"/>
    <x v="18"/>
    <x v="1"/>
    <n v="25888.472440841742"/>
  </r>
  <r>
    <x v="7"/>
    <x v="3"/>
    <x v="5"/>
    <x v="0"/>
    <x v="19"/>
    <x v="1"/>
    <n v="3050.5287889600004"/>
  </r>
  <r>
    <x v="7"/>
    <x v="3"/>
    <x v="5"/>
    <x v="0"/>
    <x v="18"/>
    <x v="1"/>
    <n v="52386.560381556934"/>
  </r>
  <r>
    <x v="7"/>
    <x v="3"/>
    <x v="5"/>
    <x v="1"/>
    <x v="19"/>
    <x v="1"/>
    <n v="3077.6498499999998"/>
  </r>
  <r>
    <x v="7"/>
    <x v="3"/>
    <x v="5"/>
    <x v="1"/>
    <x v="18"/>
    <x v="1"/>
    <n v="30932.236655720011"/>
  </r>
  <r>
    <x v="7"/>
    <x v="3"/>
    <x v="5"/>
    <x v="2"/>
    <x v="19"/>
    <x v="1"/>
    <n v="5502.2750325000006"/>
  </r>
  <r>
    <x v="7"/>
    <x v="3"/>
    <x v="5"/>
    <x v="2"/>
    <x v="18"/>
    <x v="1"/>
    <n v="38090.128350495841"/>
  </r>
  <r>
    <x v="7"/>
    <x v="3"/>
    <x v="5"/>
    <x v="3"/>
    <x v="19"/>
    <x v="1"/>
    <n v="7134.8903089999994"/>
  </r>
  <r>
    <x v="7"/>
    <x v="3"/>
    <x v="5"/>
    <x v="3"/>
    <x v="18"/>
    <x v="1"/>
    <n v="2381.4949999999999"/>
  </r>
  <r>
    <x v="7"/>
    <x v="3"/>
    <x v="5"/>
    <x v="4"/>
    <x v="19"/>
    <x v="1"/>
    <n v="4297.7550116437542"/>
  </r>
  <r>
    <x v="7"/>
    <x v="3"/>
    <x v="5"/>
    <x v="4"/>
    <x v="18"/>
    <x v="1"/>
    <n v="42591.596667293787"/>
  </r>
  <r>
    <x v="7"/>
    <x v="3"/>
    <x v="5"/>
    <x v="5"/>
    <x v="19"/>
    <x v="1"/>
    <n v="5575.6928721253762"/>
  </r>
  <r>
    <x v="7"/>
    <x v="3"/>
    <x v="5"/>
    <x v="5"/>
    <x v="18"/>
    <x v="1"/>
    <n v="49044.409099999997"/>
  </r>
  <r>
    <x v="7"/>
    <x v="3"/>
    <x v="5"/>
    <x v="6"/>
    <x v="19"/>
    <x v="1"/>
    <n v="3583.5362601203606"/>
  </r>
  <r>
    <x v="7"/>
    <x v="3"/>
    <x v="5"/>
    <x v="6"/>
    <x v="18"/>
    <x v="1"/>
    <n v="21680.782344612067"/>
  </r>
  <r>
    <x v="7"/>
    <x v="3"/>
    <x v="5"/>
    <x v="7"/>
    <x v="19"/>
    <x v="1"/>
    <n v="3313.2346113377475"/>
  </r>
  <r>
    <x v="7"/>
    <x v="3"/>
    <x v="5"/>
    <x v="7"/>
    <x v="18"/>
    <x v="1"/>
    <n v="21897.004955507982"/>
  </r>
  <r>
    <x v="7"/>
    <x v="3"/>
    <x v="5"/>
    <x v="8"/>
    <x v="19"/>
    <x v="1"/>
    <n v="4798.9267672491796"/>
  </r>
  <r>
    <x v="7"/>
    <x v="3"/>
    <x v="5"/>
    <x v="8"/>
    <x v="18"/>
    <x v="1"/>
    <n v="56178.001909999992"/>
  </r>
  <r>
    <x v="7"/>
    <x v="3"/>
    <x v="5"/>
    <x v="9"/>
    <x v="19"/>
    <x v="1"/>
    <n v="2143.5542997193415"/>
  </r>
  <r>
    <x v="7"/>
    <x v="3"/>
    <x v="5"/>
    <x v="9"/>
    <x v="18"/>
    <x v="1"/>
    <n v="27946.311997573357"/>
  </r>
  <r>
    <x v="7"/>
    <x v="3"/>
    <x v="6"/>
    <x v="0"/>
    <x v="19"/>
    <x v="1"/>
    <n v="3257.8545993312005"/>
  </r>
  <r>
    <x v="7"/>
    <x v="3"/>
    <x v="6"/>
    <x v="0"/>
    <x v="18"/>
    <x v="1"/>
    <n v="44462.715823404717"/>
  </r>
  <r>
    <x v="7"/>
    <x v="3"/>
    <x v="6"/>
    <x v="1"/>
    <x v="19"/>
    <x v="1"/>
    <n v="2888.791776"/>
  </r>
  <r>
    <x v="7"/>
    <x v="3"/>
    <x v="6"/>
    <x v="1"/>
    <x v="18"/>
    <x v="1"/>
    <n v="47587.745975000005"/>
  </r>
  <r>
    <x v="7"/>
    <x v="3"/>
    <x v="6"/>
    <x v="2"/>
    <x v="19"/>
    <x v="1"/>
    <n v="1669.7298882079997"/>
  </r>
  <r>
    <x v="7"/>
    <x v="3"/>
    <x v="6"/>
    <x v="2"/>
    <x v="18"/>
    <x v="1"/>
    <n v="36647.222623199996"/>
  </r>
  <r>
    <x v="7"/>
    <x v="3"/>
    <x v="6"/>
    <x v="3"/>
    <x v="19"/>
    <x v="1"/>
    <n v="5306.206177"/>
  </r>
  <r>
    <x v="7"/>
    <x v="3"/>
    <x v="6"/>
    <x v="3"/>
    <x v="18"/>
    <x v="1"/>
    <n v="17596.138000000003"/>
  </r>
  <r>
    <x v="7"/>
    <x v="3"/>
    <x v="6"/>
    <x v="4"/>
    <x v="19"/>
    <x v="1"/>
    <n v="4509.8332433502192"/>
  </r>
  <r>
    <x v="7"/>
    <x v="3"/>
    <x v="6"/>
    <x v="4"/>
    <x v="18"/>
    <x v="1"/>
    <n v="17803.767706853196"/>
  </r>
  <r>
    <x v="7"/>
    <x v="3"/>
    <x v="6"/>
    <x v="5"/>
    <x v="19"/>
    <x v="1"/>
    <n v="3985.342409027669"/>
  </r>
  <r>
    <x v="7"/>
    <x v="3"/>
    <x v="6"/>
    <x v="5"/>
    <x v="18"/>
    <x v="1"/>
    <n v="16062.45775"/>
  </r>
  <r>
    <x v="7"/>
    <x v="3"/>
    <x v="6"/>
    <x v="6"/>
    <x v="19"/>
    <x v="1"/>
    <n v="3130.3136287594662"/>
  </r>
  <r>
    <x v="7"/>
    <x v="3"/>
    <x v="6"/>
    <x v="6"/>
    <x v="18"/>
    <x v="1"/>
    <n v="37117.988786038099"/>
  </r>
  <r>
    <x v="7"/>
    <x v="3"/>
    <x v="6"/>
    <x v="7"/>
    <x v="19"/>
    <x v="1"/>
    <n v="4355.4795948653245"/>
  </r>
  <r>
    <x v="7"/>
    <x v="3"/>
    <x v="6"/>
    <x v="7"/>
    <x v="18"/>
    <x v="1"/>
    <n v="69458.517073973402"/>
  </r>
  <r>
    <x v="7"/>
    <x v="3"/>
    <x v="6"/>
    <x v="8"/>
    <x v="19"/>
    <x v="1"/>
    <n v="3653.4419878766753"/>
  </r>
  <r>
    <x v="7"/>
    <x v="3"/>
    <x v="6"/>
    <x v="8"/>
    <x v="18"/>
    <x v="1"/>
    <n v="45923.147429675009"/>
  </r>
  <r>
    <x v="7"/>
    <x v="3"/>
    <x v="6"/>
    <x v="9"/>
    <x v="19"/>
    <x v="1"/>
    <n v="2546.0215893441659"/>
  </r>
  <r>
    <x v="7"/>
    <x v="3"/>
    <x v="6"/>
    <x v="9"/>
    <x v="18"/>
    <x v="1"/>
    <n v="24359.367453859788"/>
  </r>
  <r>
    <x v="7"/>
    <x v="3"/>
    <x v="7"/>
    <x v="0"/>
    <x v="19"/>
    <x v="1"/>
    <n v="5276.6849293889281"/>
  </r>
  <r>
    <x v="7"/>
    <x v="3"/>
    <x v="7"/>
    <x v="0"/>
    <x v="18"/>
    <x v="1"/>
    <n v="17025.989324387276"/>
  </r>
  <r>
    <x v="7"/>
    <x v="3"/>
    <x v="7"/>
    <x v="1"/>
    <x v="19"/>
    <x v="1"/>
    <n v="3306.01034944"/>
  </r>
  <r>
    <x v="7"/>
    <x v="3"/>
    <x v="7"/>
    <x v="1"/>
    <x v="18"/>
    <x v="1"/>
    <n v="47944.933686639997"/>
  </r>
  <r>
    <x v="7"/>
    <x v="3"/>
    <x v="7"/>
    <x v="2"/>
    <x v="19"/>
    <x v="1"/>
    <n v="1170.71395213952"/>
  </r>
  <r>
    <x v="7"/>
    <x v="3"/>
    <x v="7"/>
    <x v="2"/>
    <x v="18"/>
    <x v="1"/>
    <n v="22772.223077106071"/>
  </r>
  <r>
    <x v="7"/>
    <x v="3"/>
    <x v="7"/>
    <x v="3"/>
    <x v="19"/>
    <x v="1"/>
    <n v="3928.6166190000004"/>
  </r>
  <r>
    <x v="7"/>
    <x v="3"/>
    <x v="7"/>
    <x v="3"/>
    <x v="18"/>
    <x v="1"/>
    <n v="25983.193000000007"/>
  </r>
  <r>
    <x v="7"/>
    <x v="3"/>
    <x v="7"/>
    <x v="4"/>
    <x v="19"/>
    <x v="1"/>
    <n v="8081.3168176403278"/>
  </r>
  <r>
    <x v="7"/>
    <x v="3"/>
    <x v="7"/>
    <x v="4"/>
    <x v="18"/>
    <x v="1"/>
    <n v="8541.2834315369128"/>
  </r>
  <r>
    <x v="7"/>
    <x v="3"/>
    <x v="7"/>
    <x v="5"/>
    <x v="19"/>
    <x v="1"/>
    <n v="4009.4498137048599"/>
  </r>
  <r>
    <x v="7"/>
    <x v="3"/>
    <x v="7"/>
    <x v="5"/>
    <x v="18"/>
    <x v="1"/>
    <n v="5452.7562000000007"/>
  </r>
  <r>
    <x v="7"/>
    <x v="3"/>
    <x v="7"/>
    <x v="6"/>
    <x v="19"/>
    <x v="1"/>
    <n v="4880.6777237028782"/>
  </r>
  <r>
    <x v="7"/>
    <x v="3"/>
    <x v="7"/>
    <x v="6"/>
    <x v="18"/>
    <x v="1"/>
    <n v="21932.489120651957"/>
  </r>
  <r>
    <x v="7"/>
    <x v="3"/>
    <x v="7"/>
    <x v="7"/>
    <x v="19"/>
    <x v="1"/>
    <n v="4843.4279792765337"/>
  </r>
  <r>
    <x v="7"/>
    <x v="3"/>
    <x v="7"/>
    <x v="7"/>
    <x v="18"/>
    <x v="1"/>
    <n v="56141.967013975656"/>
  </r>
  <r>
    <x v="7"/>
    <x v="3"/>
    <x v="7"/>
    <x v="8"/>
    <x v="19"/>
    <x v="1"/>
    <n v="4848.7702025506424"/>
  </r>
  <r>
    <x v="7"/>
    <x v="3"/>
    <x v="7"/>
    <x v="8"/>
    <x v="18"/>
    <x v="1"/>
    <n v="40600.183722000009"/>
  </r>
  <r>
    <x v="7"/>
    <x v="3"/>
    <x v="7"/>
    <x v="9"/>
    <x v="19"/>
    <x v="1"/>
    <n v="3206.9510320736367"/>
  </r>
  <r>
    <x v="7"/>
    <x v="3"/>
    <x v="7"/>
    <x v="9"/>
    <x v="18"/>
    <x v="1"/>
    <n v="15929.717238398001"/>
  </r>
  <r>
    <x v="7"/>
    <x v="3"/>
    <x v="8"/>
    <x v="0"/>
    <x v="19"/>
    <x v="1"/>
    <n v="6171.7668513843209"/>
  </r>
  <r>
    <x v="7"/>
    <x v="3"/>
    <x v="8"/>
    <x v="0"/>
    <x v="18"/>
    <x v="1"/>
    <n v="23346.65511223708"/>
  </r>
  <r>
    <x v="7"/>
    <x v="3"/>
    <x v="8"/>
    <x v="1"/>
    <x v="19"/>
    <x v="1"/>
    <n v="3494.9542836000001"/>
  </r>
  <r>
    <x v="7"/>
    <x v="3"/>
    <x v="8"/>
    <x v="1"/>
    <x v="18"/>
    <x v="1"/>
    <n v="43631.846649719999"/>
  </r>
  <r>
    <x v="7"/>
    <x v="3"/>
    <x v="8"/>
    <x v="2"/>
    <x v="19"/>
    <x v="1"/>
    <n v="2032.5891649288001"/>
  </r>
  <r>
    <x v="7"/>
    <x v="3"/>
    <x v="8"/>
    <x v="2"/>
    <x v="18"/>
    <x v="1"/>
    <n v="21638.226098183841"/>
  </r>
  <r>
    <x v="7"/>
    <x v="3"/>
    <x v="8"/>
    <x v="3"/>
    <x v="19"/>
    <x v="1"/>
    <n v="3305.4270229999997"/>
  </r>
  <r>
    <x v="7"/>
    <x v="3"/>
    <x v="8"/>
    <x v="3"/>
    <x v="18"/>
    <x v="1"/>
    <n v="32369.165000000001"/>
  </r>
  <r>
    <x v="7"/>
    <x v="3"/>
    <x v="8"/>
    <x v="4"/>
    <x v="19"/>
    <x v="1"/>
    <n v="3100.64105701975"/>
  </r>
  <r>
    <x v="7"/>
    <x v="3"/>
    <x v="8"/>
    <x v="4"/>
    <x v="18"/>
    <x v="1"/>
    <n v="528.21689775876121"/>
  </r>
  <r>
    <x v="7"/>
    <x v="3"/>
    <x v="8"/>
    <x v="5"/>
    <x v="19"/>
    <x v="1"/>
    <n v="1355.2196169326298"/>
  </r>
  <r>
    <x v="7"/>
    <x v="3"/>
    <x v="8"/>
    <x v="5"/>
    <x v="18"/>
    <x v="1"/>
    <n v="3156.1601499999997"/>
  </r>
  <r>
    <x v="7"/>
    <x v="3"/>
    <x v="8"/>
    <x v="6"/>
    <x v="19"/>
    <x v="1"/>
    <n v="1972.6176983133423"/>
  </r>
  <r>
    <x v="7"/>
    <x v="3"/>
    <x v="8"/>
    <x v="6"/>
    <x v="18"/>
    <x v="1"/>
    <n v="14356.246243769498"/>
  </r>
  <r>
    <x v="7"/>
    <x v="3"/>
    <x v="8"/>
    <x v="7"/>
    <x v="19"/>
    <x v="1"/>
    <n v="1728.3209110984096"/>
  </r>
  <r>
    <x v="7"/>
    <x v="3"/>
    <x v="8"/>
    <x v="7"/>
    <x v="18"/>
    <x v="1"/>
    <n v="85926.145161927037"/>
  </r>
  <r>
    <x v="7"/>
    <x v="3"/>
    <x v="8"/>
    <x v="8"/>
    <x v="19"/>
    <x v="1"/>
    <n v="833.08008126663208"/>
  </r>
  <r>
    <x v="7"/>
    <x v="3"/>
    <x v="8"/>
    <x v="8"/>
    <x v="18"/>
    <x v="1"/>
    <n v="19460.036880000003"/>
  </r>
  <r>
    <x v="7"/>
    <x v="3"/>
    <x v="8"/>
    <x v="9"/>
    <x v="19"/>
    <x v="1"/>
    <n v="2985.7704253746497"/>
  </r>
  <r>
    <x v="7"/>
    <x v="3"/>
    <x v="8"/>
    <x v="9"/>
    <x v="18"/>
    <x v="1"/>
    <n v="25736.398928026607"/>
  </r>
  <r>
    <x v="7"/>
    <x v="3"/>
    <x v="9"/>
    <x v="0"/>
    <x v="19"/>
    <x v="1"/>
    <n v="922.16806744735993"/>
  </r>
  <r>
    <x v="7"/>
    <x v="3"/>
    <x v="9"/>
    <x v="0"/>
    <x v="18"/>
    <x v="1"/>
    <n v="24555.960115326907"/>
  </r>
  <r>
    <x v="7"/>
    <x v="3"/>
    <x v="9"/>
    <x v="1"/>
    <x v="19"/>
    <x v="1"/>
    <n v="522.04641279999998"/>
  </r>
  <r>
    <x v="7"/>
    <x v="3"/>
    <x v="9"/>
    <x v="1"/>
    <x v="18"/>
    <x v="1"/>
    <n v="39420.365447499993"/>
  </r>
  <r>
    <x v="7"/>
    <x v="3"/>
    <x v="9"/>
    <x v="2"/>
    <x v="19"/>
    <x v="1"/>
    <n v="698.0156445824"/>
  </r>
  <r>
    <x v="7"/>
    <x v="3"/>
    <x v="9"/>
    <x v="2"/>
    <x v="18"/>
    <x v="1"/>
    <n v="15362.663506039993"/>
  </r>
  <r>
    <x v="7"/>
    <x v="3"/>
    <x v="9"/>
    <x v="3"/>
    <x v="19"/>
    <x v="1"/>
    <n v="8280.9781970000004"/>
  </r>
  <r>
    <x v="7"/>
    <x v="3"/>
    <x v="9"/>
    <x v="3"/>
    <x v="18"/>
    <x v="1"/>
    <n v="22327.642999999996"/>
  </r>
  <r>
    <x v="7"/>
    <x v="3"/>
    <x v="9"/>
    <x v="4"/>
    <x v="19"/>
    <x v="1"/>
    <n v="5347.9630455258457"/>
  </r>
  <r>
    <x v="7"/>
    <x v="3"/>
    <x v="9"/>
    <x v="4"/>
    <x v="18"/>
    <x v="1"/>
    <n v="85.62299999999999"/>
  </r>
  <r>
    <x v="7"/>
    <x v="3"/>
    <x v="9"/>
    <x v="5"/>
    <x v="19"/>
    <x v="1"/>
    <n v="5132.5570998508583"/>
  </r>
  <r>
    <x v="7"/>
    <x v="3"/>
    <x v="9"/>
    <x v="5"/>
    <x v="18"/>
    <x v="1"/>
    <n v="1520.0359999999998"/>
  </r>
  <r>
    <x v="7"/>
    <x v="3"/>
    <x v="9"/>
    <x v="6"/>
    <x v="19"/>
    <x v="1"/>
    <n v="2084.9563404856422"/>
  </r>
  <r>
    <x v="7"/>
    <x v="3"/>
    <x v="9"/>
    <x v="6"/>
    <x v="18"/>
    <x v="1"/>
    <n v="12247.224078587902"/>
  </r>
  <r>
    <x v="7"/>
    <x v="3"/>
    <x v="9"/>
    <x v="7"/>
    <x v="19"/>
    <x v="1"/>
    <n v="1403.665"/>
  </r>
  <r>
    <x v="7"/>
    <x v="3"/>
    <x v="9"/>
    <x v="7"/>
    <x v="18"/>
    <x v="1"/>
    <n v="71096.392133429079"/>
  </r>
  <r>
    <x v="7"/>
    <x v="3"/>
    <x v="9"/>
    <x v="8"/>
    <x v="19"/>
    <x v="1"/>
    <n v="1209.9373733698715"/>
  </r>
  <r>
    <x v="7"/>
    <x v="3"/>
    <x v="9"/>
    <x v="8"/>
    <x v="18"/>
    <x v="1"/>
    <n v="13293.929949999994"/>
  </r>
  <r>
    <x v="7"/>
    <x v="3"/>
    <x v="9"/>
    <x v="9"/>
    <x v="19"/>
    <x v="1"/>
    <n v="1389.3332051164878"/>
  </r>
  <r>
    <x v="7"/>
    <x v="3"/>
    <x v="9"/>
    <x v="9"/>
    <x v="18"/>
    <x v="1"/>
    <n v="18927.507696627796"/>
  </r>
  <r>
    <x v="7"/>
    <x v="3"/>
    <x v="10"/>
    <x v="0"/>
    <x v="19"/>
    <x v="1"/>
    <n v="3820.9726482872325"/>
  </r>
  <r>
    <x v="7"/>
    <x v="3"/>
    <x v="10"/>
    <x v="0"/>
    <x v="18"/>
    <x v="1"/>
    <n v="18691.058793173139"/>
  </r>
  <r>
    <x v="7"/>
    <x v="3"/>
    <x v="10"/>
    <x v="1"/>
    <x v="19"/>
    <x v="1"/>
    <n v="2872.5746873600001"/>
  </r>
  <r>
    <x v="7"/>
    <x v="3"/>
    <x v="10"/>
    <x v="1"/>
    <x v="18"/>
    <x v="1"/>
    <n v="48114.652262720003"/>
  </r>
  <r>
    <x v="7"/>
    <x v="3"/>
    <x v="10"/>
    <x v="2"/>
    <x v="19"/>
    <x v="1"/>
    <n v="1983.0787206348798"/>
  </r>
  <r>
    <x v="7"/>
    <x v="3"/>
    <x v="10"/>
    <x v="2"/>
    <x v="18"/>
    <x v="1"/>
    <n v="23028.281521559828"/>
  </r>
  <r>
    <x v="7"/>
    <x v="3"/>
    <x v="10"/>
    <x v="3"/>
    <x v="19"/>
    <x v="1"/>
    <n v="8500.1668269999991"/>
  </r>
  <r>
    <x v="7"/>
    <x v="3"/>
    <x v="10"/>
    <x v="3"/>
    <x v="18"/>
    <x v="1"/>
    <n v="20036.818000000003"/>
  </r>
  <r>
    <x v="7"/>
    <x v="3"/>
    <x v="10"/>
    <x v="4"/>
    <x v="19"/>
    <x v="1"/>
    <n v="6487.694172977519"/>
  </r>
  <r>
    <x v="7"/>
    <x v="3"/>
    <x v="10"/>
    <x v="4"/>
    <x v="18"/>
    <x v="1"/>
    <n v="1259.4990000000003"/>
  </r>
  <r>
    <x v="7"/>
    <x v="3"/>
    <x v="10"/>
    <x v="5"/>
    <x v="19"/>
    <x v="1"/>
    <n v="3647.5096585339975"/>
  </r>
  <r>
    <x v="7"/>
    <x v="3"/>
    <x v="10"/>
    <x v="5"/>
    <x v="18"/>
    <x v="1"/>
    <n v="1535.1015"/>
  </r>
  <r>
    <x v="7"/>
    <x v="3"/>
    <x v="10"/>
    <x v="6"/>
    <x v="19"/>
    <x v="1"/>
    <n v="726.24799970579079"/>
  </r>
  <r>
    <x v="7"/>
    <x v="3"/>
    <x v="10"/>
    <x v="6"/>
    <x v="18"/>
    <x v="1"/>
    <n v="17885.133713494073"/>
  </r>
  <r>
    <x v="7"/>
    <x v="3"/>
    <x v="10"/>
    <x v="7"/>
    <x v="19"/>
    <x v="1"/>
    <n v="2808.1206999999999"/>
  </r>
  <r>
    <x v="7"/>
    <x v="3"/>
    <x v="10"/>
    <x v="7"/>
    <x v="18"/>
    <x v="1"/>
    <n v="39913.774128826597"/>
  </r>
  <r>
    <x v="7"/>
    <x v="3"/>
    <x v="10"/>
    <x v="8"/>
    <x v="19"/>
    <x v="1"/>
    <n v="3985.5979065415513"/>
  </r>
  <r>
    <x v="7"/>
    <x v="3"/>
    <x v="10"/>
    <x v="8"/>
    <x v="18"/>
    <x v="1"/>
    <n v="9763.5969600000008"/>
  </r>
  <r>
    <x v="7"/>
    <x v="3"/>
    <x v="10"/>
    <x v="9"/>
    <x v="19"/>
    <x v="1"/>
    <n v="652.60179368231354"/>
  </r>
  <r>
    <x v="7"/>
    <x v="3"/>
    <x v="10"/>
    <x v="9"/>
    <x v="18"/>
    <x v="1"/>
    <n v="54723.353311449056"/>
  </r>
  <r>
    <x v="7"/>
    <x v="3"/>
    <x v="11"/>
    <x v="0"/>
    <x v="19"/>
    <x v="1"/>
    <n v="5096.5784253331831"/>
  </r>
  <r>
    <x v="7"/>
    <x v="3"/>
    <x v="11"/>
    <x v="0"/>
    <x v="18"/>
    <x v="1"/>
    <n v="21394.348380104053"/>
  </r>
  <r>
    <x v="7"/>
    <x v="3"/>
    <x v="11"/>
    <x v="1"/>
    <x v="19"/>
    <x v="1"/>
    <n v="3677.5339953199996"/>
  </r>
  <r>
    <x v="7"/>
    <x v="3"/>
    <x v="11"/>
    <x v="1"/>
    <x v="18"/>
    <x v="1"/>
    <n v="35310.960079999997"/>
  </r>
  <r>
    <x v="7"/>
    <x v="3"/>
    <x v="11"/>
    <x v="2"/>
    <x v="19"/>
    <x v="1"/>
    <n v="3640.3149589445593"/>
  </r>
  <r>
    <x v="7"/>
    <x v="3"/>
    <x v="11"/>
    <x v="2"/>
    <x v="18"/>
    <x v="1"/>
    <n v="16987.749739999999"/>
  </r>
  <r>
    <x v="7"/>
    <x v="3"/>
    <x v="11"/>
    <x v="3"/>
    <x v="19"/>
    <x v="1"/>
    <n v="10664.137966999999"/>
  </r>
  <r>
    <x v="7"/>
    <x v="3"/>
    <x v="11"/>
    <x v="3"/>
    <x v="18"/>
    <x v="1"/>
    <n v="22311.174000000003"/>
  </r>
  <r>
    <x v="7"/>
    <x v="3"/>
    <x v="11"/>
    <x v="4"/>
    <x v="19"/>
    <x v="1"/>
    <n v="10405.369945910788"/>
  </r>
  <r>
    <x v="7"/>
    <x v="3"/>
    <x v="11"/>
    <x v="4"/>
    <x v="18"/>
    <x v="1"/>
    <n v="2261.7237400286517"/>
  </r>
  <r>
    <x v="7"/>
    <x v="3"/>
    <x v="11"/>
    <x v="5"/>
    <x v="19"/>
    <x v="1"/>
    <n v="5739.9007369481187"/>
  </r>
  <r>
    <x v="7"/>
    <x v="3"/>
    <x v="11"/>
    <x v="5"/>
    <x v="18"/>
    <x v="1"/>
    <n v="4872.2905499999988"/>
  </r>
  <r>
    <x v="7"/>
    <x v="3"/>
    <x v="11"/>
    <x v="6"/>
    <x v="19"/>
    <x v="1"/>
    <n v="2194.5440835440836"/>
  </r>
  <r>
    <x v="7"/>
    <x v="3"/>
    <x v="11"/>
    <x v="6"/>
    <x v="18"/>
    <x v="1"/>
    <n v="7806.9113782484756"/>
  </r>
  <r>
    <x v="7"/>
    <x v="3"/>
    <x v="11"/>
    <x v="7"/>
    <x v="19"/>
    <x v="1"/>
    <n v="3328.7359929229665"/>
  </r>
  <r>
    <x v="7"/>
    <x v="3"/>
    <x v="11"/>
    <x v="7"/>
    <x v="18"/>
    <x v="1"/>
    <n v="43009.794765296589"/>
  </r>
  <r>
    <x v="7"/>
    <x v="3"/>
    <x v="11"/>
    <x v="8"/>
    <x v="19"/>
    <x v="1"/>
    <n v="4380.2102660245591"/>
  </r>
  <r>
    <x v="7"/>
    <x v="3"/>
    <x v="11"/>
    <x v="8"/>
    <x v="18"/>
    <x v="1"/>
    <n v="19082.686359999996"/>
  </r>
  <r>
    <x v="7"/>
    <x v="3"/>
    <x v="11"/>
    <x v="9"/>
    <x v="19"/>
    <x v="1"/>
    <n v="669.84483586652163"/>
  </r>
  <r>
    <x v="7"/>
    <x v="3"/>
    <x v="11"/>
    <x v="9"/>
    <x v="18"/>
    <x v="1"/>
    <n v="53232.319083644274"/>
  </r>
  <r>
    <x v="8"/>
    <x v="3"/>
    <x v="0"/>
    <x v="0"/>
    <x v="18"/>
    <x v="1"/>
    <n v="0.92652967110000017"/>
  </r>
  <r>
    <x v="8"/>
    <x v="3"/>
    <x v="0"/>
    <x v="1"/>
    <x v="18"/>
    <x v="1"/>
    <n v="365.26150000000001"/>
  </r>
  <r>
    <x v="8"/>
    <x v="3"/>
    <x v="0"/>
    <x v="2"/>
    <x v="18"/>
    <x v="1"/>
    <n v="156.53971999999999"/>
  </r>
  <r>
    <x v="8"/>
    <x v="3"/>
    <x v="0"/>
    <x v="4"/>
    <x v="18"/>
    <x v="1"/>
    <n v="3.5371212132528735"/>
  </r>
  <r>
    <x v="8"/>
    <x v="3"/>
    <x v="0"/>
    <x v="7"/>
    <x v="18"/>
    <x v="1"/>
    <n v="7.8150285444574308E-2"/>
  </r>
  <r>
    <x v="8"/>
    <x v="3"/>
    <x v="1"/>
    <x v="0"/>
    <x v="18"/>
    <x v="1"/>
    <n v="32.997306411000004"/>
  </r>
  <r>
    <x v="8"/>
    <x v="3"/>
    <x v="1"/>
    <x v="1"/>
    <x v="18"/>
    <x v="1"/>
    <n v="1493.0861"/>
  </r>
  <r>
    <x v="8"/>
    <x v="3"/>
    <x v="1"/>
    <x v="2"/>
    <x v="18"/>
    <x v="1"/>
    <n v="213.14"/>
  </r>
  <r>
    <x v="8"/>
    <x v="3"/>
    <x v="1"/>
    <x v="3"/>
    <x v="18"/>
    <x v="1"/>
    <n v="3.4"/>
  </r>
  <r>
    <x v="8"/>
    <x v="3"/>
    <x v="1"/>
    <x v="4"/>
    <x v="18"/>
    <x v="1"/>
    <n v="98.817201260685366"/>
  </r>
  <r>
    <x v="8"/>
    <x v="3"/>
    <x v="1"/>
    <x v="5"/>
    <x v="18"/>
    <x v="1"/>
    <n v="1.25"/>
  </r>
  <r>
    <x v="8"/>
    <x v="3"/>
    <x v="1"/>
    <x v="7"/>
    <x v="18"/>
    <x v="1"/>
    <n v="5.9649999999999999"/>
  </r>
  <r>
    <x v="8"/>
    <x v="3"/>
    <x v="2"/>
    <x v="0"/>
    <x v="18"/>
    <x v="1"/>
    <n v="3.1897083510000002"/>
  </r>
  <r>
    <x v="8"/>
    <x v="3"/>
    <x v="2"/>
    <x v="1"/>
    <x v="18"/>
    <x v="1"/>
    <n v="202.24304999999998"/>
  </r>
  <r>
    <x v="8"/>
    <x v="3"/>
    <x v="2"/>
    <x v="2"/>
    <x v="18"/>
    <x v="1"/>
    <n v="265.69"/>
  </r>
  <r>
    <x v="8"/>
    <x v="3"/>
    <x v="2"/>
    <x v="3"/>
    <x v="18"/>
    <x v="1"/>
    <n v="0.12"/>
  </r>
  <r>
    <x v="8"/>
    <x v="3"/>
    <x v="2"/>
    <x v="4"/>
    <x v="18"/>
    <x v="1"/>
    <n v="1.1385108905157686"/>
  </r>
  <r>
    <x v="8"/>
    <x v="3"/>
    <x v="2"/>
    <x v="7"/>
    <x v="18"/>
    <x v="1"/>
    <n v="1.125561588912614"/>
  </r>
  <r>
    <x v="8"/>
    <x v="3"/>
    <x v="3"/>
    <x v="0"/>
    <x v="18"/>
    <x v="1"/>
    <n v="275.97149235220002"/>
  </r>
  <r>
    <x v="8"/>
    <x v="3"/>
    <x v="3"/>
    <x v="1"/>
    <x v="18"/>
    <x v="1"/>
    <n v="899.51537499999995"/>
  </r>
  <r>
    <x v="8"/>
    <x v="3"/>
    <x v="3"/>
    <x v="2"/>
    <x v="18"/>
    <x v="1"/>
    <n v="0"/>
  </r>
  <r>
    <x v="8"/>
    <x v="3"/>
    <x v="3"/>
    <x v="4"/>
    <x v="18"/>
    <x v="1"/>
    <n v="5.5267518957076149E-2"/>
  </r>
  <r>
    <x v="8"/>
    <x v="3"/>
    <x v="3"/>
    <x v="6"/>
    <x v="18"/>
    <x v="1"/>
    <n v="41.303102375358122"/>
  </r>
  <r>
    <x v="8"/>
    <x v="3"/>
    <x v="3"/>
    <x v="7"/>
    <x v="18"/>
    <x v="1"/>
    <n v="1.1334339467787011"/>
  </r>
  <r>
    <x v="8"/>
    <x v="3"/>
    <x v="3"/>
    <x v="8"/>
    <x v="18"/>
    <x v="1"/>
    <n v="0.315"/>
  </r>
  <r>
    <x v="8"/>
    <x v="3"/>
    <x v="3"/>
    <x v="9"/>
    <x v="18"/>
    <x v="1"/>
    <n v="69.316258602515319"/>
  </r>
  <r>
    <x v="8"/>
    <x v="3"/>
    <x v="4"/>
    <x v="0"/>
    <x v="18"/>
    <x v="1"/>
    <n v="1129.9749468498801"/>
  </r>
  <r>
    <x v="8"/>
    <x v="3"/>
    <x v="4"/>
    <x v="1"/>
    <x v="18"/>
    <x v="1"/>
    <n v="1512.6685000000002"/>
  </r>
  <r>
    <x v="8"/>
    <x v="3"/>
    <x v="4"/>
    <x v="2"/>
    <x v="18"/>
    <x v="1"/>
    <n v="153.5"/>
  </r>
  <r>
    <x v="8"/>
    <x v="3"/>
    <x v="4"/>
    <x v="3"/>
    <x v="18"/>
    <x v="1"/>
    <n v="8.02"/>
  </r>
  <r>
    <x v="8"/>
    <x v="3"/>
    <x v="4"/>
    <x v="5"/>
    <x v="18"/>
    <x v="1"/>
    <n v="0.5"/>
  </r>
  <r>
    <x v="8"/>
    <x v="3"/>
    <x v="4"/>
    <x v="6"/>
    <x v="18"/>
    <x v="1"/>
    <n v="32.445720366678067"/>
  </r>
  <r>
    <x v="8"/>
    <x v="3"/>
    <x v="4"/>
    <x v="7"/>
    <x v="18"/>
    <x v="1"/>
    <n v="1.8200873982568866"/>
  </r>
  <r>
    <x v="8"/>
    <x v="3"/>
    <x v="4"/>
    <x v="8"/>
    <x v="18"/>
    <x v="1"/>
    <n v="15.123999999999999"/>
  </r>
  <r>
    <x v="8"/>
    <x v="3"/>
    <x v="4"/>
    <x v="9"/>
    <x v="18"/>
    <x v="1"/>
    <n v="525.32877290813076"/>
  </r>
  <r>
    <x v="8"/>
    <x v="3"/>
    <x v="5"/>
    <x v="0"/>
    <x v="18"/>
    <x v="1"/>
    <n v="1370.6230237640002"/>
  </r>
  <r>
    <x v="8"/>
    <x v="3"/>
    <x v="5"/>
    <x v="1"/>
    <x v="18"/>
    <x v="1"/>
    <n v="1609.92074"/>
  </r>
  <r>
    <x v="8"/>
    <x v="3"/>
    <x v="5"/>
    <x v="2"/>
    <x v="18"/>
    <x v="1"/>
    <n v="1265.6420000000001"/>
  </r>
  <r>
    <x v="8"/>
    <x v="3"/>
    <x v="5"/>
    <x v="3"/>
    <x v="18"/>
    <x v="1"/>
    <n v="1084.24"/>
  </r>
  <r>
    <x v="8"/>
    <x v="3"/>
    <x v="5"/>
    <x v="4"/>
    <x v="18"/>
    <x v="1"/>
    <n v="31.071399157668207"/>
  </r>
  <r>
    <x v="8"/>
    <x v="3"/>
    <x v="5"/>
    <x v="6"/>
    <x v="18"/>
    <x v="1"/>
    <n v="536.56382933558166"/>
  </r>
  <r>
    <x v="8"/>
    <x v="3"/>
    <x v="5"/>
    <x v="7"/>
    <x v="18"/>
    <x v="1"/>
    <n v="34.344409243302565"/>
  </r>
  <r>
    <x v="8"/>
    <x v="3"/>
    <x v="5"/>
    <x v="8"/>
    <x v="18"/>
    <x v="1"/>
    <n v="32.951500000000003"/>
  </r>
  <r>
    <x v="8"/>
    <x v="3"/>
    <x v="5"/>
    <x v="9"/>
    <x v="18"/>
    <x v="1"/>
    <n v="493.98123107666197"/>
  </r>
  <r>
    <x v="8"/>
    <x v="3"/>
    <x v="6"/>
    <x v="0"/>
    <x v="18"/>
    <x v="1"/>
    <n v="1299.6222231554002"/>
  </r>
  <r>
    <x v="8"/>
    <x v="3"/>
    <x v="6"/>
    <x v="1"/>
    <x v="18"/>
    <x v="1"/>
    <n v="444.226"/>
  </r>
  <r>
    <x v="8"/>
    <x v="3"/>
    <x v="6"/>
    <x v="2"/>
    <x v="18"/>
    <x v="1"/>
    <n v="593.78333999999995"/>
  </r>
  <r>
    <x v="8"/>
    <x v="3"/>
    <x v="6"/>
    <x v="3"/>
    <x v="18"/>
    <x v="1"/>
    <n v="2060.8999999999996"/>
  </r>
  <r>
    <x v="8"/>
    <x v="3"/>
    <x v="6"/>
    <x v="4"/>
    <x v="18"/>
    <x v="1"/>
    <n v="634.61759914641891"/>
  </r>
  <r>
    <x v="8"/>
    <x v="3"/>
    <x v="6"/>
    <x v="6"/>
    <x v="18"/>
    <x v="1"/>
    <n v="516.05183603952844"/>
  </r>
  <r>
    <x v="8"/>
    <x v="3"/>
    <x v="6"/>
    <x v="7"/>
    <x v="18"/>
    <x v="1"/>
    <n v="1.5956278393733654E-2"/>
  </r>
  <r>
    <x v="8"/>
    <x v="3"/>
    <x v="6"/>
    <x v="8"/>
    <x v="18"/>
    <x v="1"/>
    <n v="38.645499999999998"/>
  </r>
  <r>
    <x v="8"/>
    <x v="3"/>
    <x v="6"/>
    <x v="9"/>
    <x v="18"/>
    <x v="1"/>
    <n v="35.758499999999998"/>
  </r>
  <r>
    <x v="8"/>
    <x v="3"/>
    <x v="7"/>
    <x v="0"/>
    <x v="18"/>
    <x v="1"/>
    <n v="1235.370027963"/>
  </r>
  <r>
    <x v="8"/>
    <x v="3"/>
    <x v="7"/>
    <x v="1"/>
    <x v="18"/>
    <x v="1"/>
    <n v="246.55500000000001"/>
  </r>
  <r>
    <x v="8"/>
    <x v="3"/>
    <x v="7"/>
    <x v="2"/>
    <x v="18"/>
    <x v="1"/>
    <n v="445.35999999999996"/>
  </r>
  <r>
    <x v="8"/>
    <x v="3"/>
    <x v="7"/>
    <x v="3"/>
    <x v="18"/>
    <x v="1"/>
    <n v="662.17000000000007"/>
  </r>
  <r>
    <x v="8"/>
    <x v="3"/>
    <x v="7"/>
    <x v="4"/>
    <x v="18"/>
    <x v="1"/>
    <n v="0.99481534122737059"/>
  </r>
  <r>
    <x v="8"/>
    <x v="3"/>
    <x v="7"/>
    <x v="6"/>
    <x v="18"/>
    <x v="1"/>
    <n v="1080.0389187799717"/>
  </r>
  <r>
    <x v="8"/>
    <x v="3"/>
    <x v="7"/>
    <x v="8"/>
    <x v="18"/>
    <x v="1"/>
    <n v="86.274000000000001"/>
  </r>
  <r>
    <x v="8"/>
    <x v="3"/>
    <x v="7"/>
    <x v="9"/>
    <x v="18"/>
    <x v="1"/>
    <n v="32.49"/>
  </r>
  <r>
    <x v="8"/>
    <x v="3"/>
    <x v="8"/>
    <x v="0"/>
    <x v="18"/>
    <x v="1"/>
    <n v="995.428"/>
  </r>
  <r>
    <x v="8"/>
    <x v="3"/>
    <x v="8"/>
    <x v="1"/>
    <x v="18"/>
    <x v="1"/>
    <n v="270.91337500000003"/>
  </r>
  <r>
    <x v="8"/>
    <x v="3"/>
    <x v="8"/>
    <x v="2"/>
    <x v="18"/>
    <x v="1"/>
    <n v="1203.28"/>
  </r>
  <r>
    <x v="8"/>
    <x v="3"/>
    <x v="8"/>
    <x v="3"/>
    <x v="18"/>
    <x v="1"/>
    <n v="59.15"/>
  </r>
  <r>
    <x v="8"/>
    <x v="3"/>
    <x v="8"/>
    <x v="5"/>
    <x v="18"/>
    <x v="1"/>
    <n v="4.6900000000000004"/>
  </r>
  <r>
    <x v="8"/>
    <x v="3"/>
    <x v="8"/>
    <x v="6"/>
    <x v="18"/>
    <x v="1"/>
    <n v="104.73051873576865"/>
  </r>
  <r>
    <x v="8"/>
    <x v="3"/>
    <x v="8"/>
    <x v="8"/>
    <x v="18"/>
    <x v="1"/>
    <n v="1.6259999999999999"/>
  </r>
  <r>
    <x v="8"/>
    <x v="3"/>
    <x v="8"/>
    <x v="9"/>
    <x v="18"/>
    <x v="1"/>
    <n v="21.021806467611786"/>
  </r>
  <r>
    <x v="8"/>
    <x v="3"/>
    <x v="9"/>
    <x v="0"/>
    <x v="18"/>
    <x v="1"/>
    <n v="1342.1127951376002"/>
  </r>
  <r>
    <x v="8"/>
    <x v="3"/>
    <x v="9"/>
    <x v="1"/>
    <x v="18"/>
    <x v="1"/>
    <n v="657.01"/>
  </r>
  <r>
    <x v="8"/>
    <x v="3"/>
    <x v="9"/>
    <x v="2"/>
    <x v="18"/>
    <x v="1"/>
    <n v="1392.25998"/>
  </r>
  <r>
    <x v="8"/>
    <x v="3"/>
    <x v="9"/>
    <x v="3"/>
    <x v="18"/>
    <x v="1"/>
    <n v="23.61"/>
  </r>
  <r>
    <x v="8"/>
    <x v="3"/>
    <x v="9"/>
    <x v="5"/>
    <x v="18"/>
    <x v="1"/>
    <n v="28.56"/>
  </r>
  <r>
    <x v="8"/>
    <x v="3"/>
    <x v="9"/>
    <x v="6"/>
    <x v="18"/>
    <x v="1"/>
    <n v="59.649091935849498"/>
  </r>
  <r>
    <x v="8"/>
    <x v="3"/>
    <x v="9"/>
    <x v="8"/>
    <x v="18"/>
    <x v="1"/>
    <n v="1.7850000000000001"/>
  </r>
  <r>
    <x v="8"/>
    <x v="3"/>
    <x v="9"/>
    <x v="9"/>
    <x v="18"/>
    <x v="1"/>
    <n v="3.3437780478733172"/>
  </r>
  <r>
    <x v="8"/>
    <x v="3"/>
    <x v="10"/>
    <x v="0"/>
    <x v="18"/>
    <x v="1"/>
    <n v="1484.9221172982002"/>
  </r>
  <r>
    <x v="8"/>
    <x v="3"/>
    <x v="10"/>
    <x v="1"/>
    <x v="18"/>
    <x v="1"/>
    <n v="1172.9729500000001"/>
  </r>
  <r>
    <x v="8"/>
    <x v="3"/>
    <x v="10"/>
    <x v="2"/>
    <x v="18"/>
    <x v="1"/>
    <n v="228.6867"/>
  </r>
  <r>
    <x v="8"/>
    <x v="3"/>
    <x v="10"/>
    <x v="3"/>
    <x v="18"/>
    <x v="1"/>
    <n v="3.12"/>
  </r>
  <r>
    <x v="8"/>
    <x v="3"/>
    <x v="10"/>
    <x v="4"/>
    <x v="18"/>
    <x v="1"/>
    <n v="19.092295457770689"/>
  </r>
  <r>
    <x v="8"/>
    <x v="3"/>
    <x v="10"/>
    <x v="5"/>
    <x v="18"/>
    <x v="1"/>
    <n v="231.85499999999999"/>
  </r>
  <r>
    <x v="8"/>
    <x v="3"/>
    <x v="10"/>
    <x v="6"/>
    <x v="18"/>
    <x v="1"/>
    <n v="174.76944512784939"/>
  </r>
  <r>
    <x v="8"/>
    <x v="3"/>
    <x v="10"/>
    <x v="7"/>
    <x v="18"/>
    <x v="1"/>
    <n v="0.1820757656610919"/>
  </r>
  <r>
    <x v="8"/>
    <x v="3"/>
    <x v="10"/>
    <x v="8"/>
    <x v="18"/>
    <x v="1"/>
    <n v="0.498"/>
  </r>
  <r>
    <x v="8"/>
    <x v="3"/>
    <x v="10"/>
    <x v="9"/>
    <x v="18"/>
    <x v="1"/>
    <n v="6.890939223222432"/>
  </r>
  <r>
    <x v="8"/>
    <x v="3"/>
    <x v="11"/>
    <x v="0"/>
    <x v="18"/>
    <x v="1"/>
    <n v="454.91306214000002"/>
  </r>
  <r>
    <x v="8"/>
    <x v="3"/>
    <x v="11"/>
    <x v="1"/>
    <x v="18"/>
    <x v="1"/>
    <n v="361.40679999999998"/>
  </r>
  <r>
    <x v="8"/>
    <x v="3"/>
    <x v="11"/>
    <x v="2"/>
    <x v="18"/>
    <x v="1"/>
    <n v="35.53"/>
  </r>
  <r>
    <x v="8"/>
    <x v="3"/>
    <x v="11"/>
    <x v="3"/>
    <x v="18"/>
    <x v="1"/>
    <n v="1.2"/>
  </r>
  <r>
    <x v="8"/>
    <x v="3"/>
    <x v="11"/>
    <x v="4"/>
    <x v="18"/>
    <x v="1"/>
    <n v="9.3954782227029447"/>
  </r>
  <r>
    <x v="8"/>
    <x v="3"/>
    <x v="11"/>
    <x v="5"/>
    <x v="18"/>
    <x v="1"/>
    <n v="0.05"/>
  </r>
  <r>
    <x v="8"/>
    <x v="3"/>
    <x v="11"/>
    <x v="6"/>
    <x v="18"/>
    <x v="1"/>
    <n v="9.98"/>
  </r>
  <r>
    <x v="8"/>
    <x v="3"/>
    <x v="11"/>
    <x v="9"/>
    <x v="18"/>
    <x v="1"/>
    <n v="1.3333412626671106"/>
  </r>
  <r>
    <x v="9"/>
    <x v="3"/>
    <x v="0"/>
    <x v="0"/>
    <x v="19"/>
    <x v="1"/>
    <n v="57.915844799999995"/>
  </r>
  <r>
    <x v="9"/>
    <x v="3"/>
    <x v="0"/>
    <x v="1"/>
    <x v="19"/>
    <x v="1"/>
    <n v="1159.7599999999998"/>
  </r>
  <r>
    <x v="9"/>
    <x v="3"/>
    <x v="0"/>
    <x v="2"/>
    <x v="19"/>
    <x v="1"/>
    <n v="1532.2270599999999"/>
  </r>
  <r>
    <x v="9"/>
    <x v="3"/>
    <x v="0"/>
    <x v="2"/>
    <x v="18"/>
    <x v="1"/>
    <n v="1.044E-2"/>
  </r>
  <r>
    <x v="9"/>
    <x v="3"/>
    <x v="0"/>
    <x v="3"/>
    <x v="19"/>
    <x v="1"/>
    <n v="22.377000000000002"/>
  </r>
  <r>
    <x v="9"/>
    <x v="3"/>
    <x v="0"/>
    <x v="4"/>
    <x v="19"/>
    <x v="1"/>
    <n v="696.41879515612811"/>
  </r>
  <r>
    <x v="9"/>
    <x v="3"/>
    <x v="0"/>
    <x v="5"/>
    <x v="19"/>
    <x v="1"/>
    <n v="174.49710154306132"/>
  </r>
  <r>
    <x v="9"/>
    <x v="3"/>
    <x v="0"/>
    <x v="5"/>
    <x v="18"/>
    <x v="1"/>
    <n v="13.708"/>
  </r>
  <r>
    <x v="9"/>
    <x v="3"/>
    <x v="0"/>
    <x v="6"/>
    <x v="19"/>
    <x v="1"/>
    <n v="279.83659396877385"/>
  </r>
  <r>
    <x v="9"/>
    <x v="3"/>
    <x v="0"/>
    <x v="6"/>
    <x v="18"/>
    <x v="1"/>
    <n v="0.59324151082398746"/>
  </r>
  <r>
    <x v="9"/>
    <x v="3"/>
    <x v="0"/>
    <x v="7"/>
    <x v="19"/>
    <x v="1"/>
    <n v="80.513383192130476"/>
  </r>
  <r>
    <x v="9"/>
    <x v="3"/>
    <x v="0"/>
    <x v="7"/>
    <x v="18"/>
    <x v="1"/>
    <n v="3.126011417782972E-3"/>
  </r>
  <r>
    <x v="9"/>
    <x v="3"/>
    <x v="0"/>
    <x v="8"/>
    <x v="19"/>
    <x v="1"/>
    <n v="79.168938147216153"/>
  </r>
  <r>
    <x v="9"/>
    <x v="3"/>
    <x v="0"/>
    <x v="9"/>
    <x v="19"/>
    <x v="1"/>
    <n v="31.045243811648433"/>
  </r>
  <r>
    <x v="9"/>
    <x v="3"/>
    <x v="1"/>
    <x v="0"/>
    <x v="19"/>
    <x v="1"/>
    <n v="22.948266"/>
  </r>
  <r>
    <x v="9"/>
    <x v="3"/>
    <x v="1"/>
    <x v="1"/>
    <x v="19"/>
    <x v="1"/>
    <n v="189.93519999999998"/>
  </r>
  <r>
    <x v="9"/>
    <x v="3"/>
    <x v="1"/>
    <x v="1"/>
    <x v="18"/>
    <x v="1"/>
    <n v="26.091525000000001"/>
  </r>
  <r>
    <x v="9"/>
    <x v="3"/>
    <x v="1"/>
    <x v="2"/>
    <x v="19"/>
    <x v="1"/>
    <n v="312.46123999999998"/>
  </r>
  <r>
    <x v="9"/>
    <x v="3"/>
    <x v="1"/>
    <x v="2"/>
    <x v="18"/>
    <x v="1"/>
    <n v="1.6750399999999999"/>
  </r>
  <r>
    <x v="9"/>
    <x v="3"/>
    <x v="1"/>
    <x v="3"/>
    <x v="19"/>
    <x v="1"/>
    <n v="25.65896"/>
  </r>
  <r>
    <x v="9"/>
    <x v="3"/>
    <x v="1"/>
    <x v="4"/>
    <x v="19"/>
    <x v="1"/>
    <n v="363.68023951289848"/>
  </r>
  <r>
    <x v="9"/>
    <x v="3"/>
    <x v="1"/>
    <x v="5"/>
    <x v="19"/>
    <x v="1"/>
    <n v="106.13664450719007"/>
  </r>
  <r>
    <x v="9"/>
    <x v="3"/>
    <x v="1"/>
    <x v="5"/>
    <x v="18"/>
    <x v="1"/>
    <n v="3.3000000000000002E-2"/>
  </r>
  <r>
    <x v="9"/>
    <x v="3"/>
    <x v="1"/>
    <x v="6"/>
    <x v="19"/>
    <x v="1"/>
    <n v="168.60688568943021"/>
  </r>
  <r>
    <x v="9"/>
    <x v="3"/>
    <x v="1"/>
    <x v="6"/>
    <x v="18"/>
    <x v="1"/>
    <n v="0.3403546811865566"/>
  </r>
  <r>
    <x v="9"/>
    <x v="3"/>
    <x v="1"/>
    <x v="7"/>
    <x v="19"/>
    <x v="1"/>
    <n v="64.850989624900251"/>
  </r>
  <r>
    <x v="9"/>
    <x v="3"/>
    <x v="1"/>
    <x v="7"/>
    <x v="18"/>
    <x v="1"/>
    <n v="0.41598781712510502"/>
  </r>
  <r>
    <x v="9"/>
    <x v="3"/>
    <x v="1"/>
    <x v="8"/>
    <x v="19"/>
    <x v="1"/>
    <n v="71.722944225348073"/>
  </r>
  <r>
    <x v="9"/>
    <x v="3"/>
    <x v="1"/>
    <x v="9"/>
    <x v="19"/>
    <x v="1"/>
    <n v="97.140999999999991"/>
  </r>
  <r>
    <x v="9"/>
    <x v="3"/>
    <x v="2"/>
    <x v="0"/>
    <x v="19"/>
    <x v="1"/>
    <n v="65.548362000000012"/>
  </r>
  <r>
    <x v="9"/>
    <x v="3"/>
    <x v="2"/>
    <x v="1"/>
    <x v="19"/>
    <x v="1"/>
    <n v="526.82559999999989"/>
  </r>
  <r>
    <x v="9"/>
    <x v="3"/>
    <x v="2"/>
    <x v="1"/>
    <x v="18"/>
    <x v="1"/>
    <n v="98.74"/>
  </r>
  <r>
    <x v="9"/>
    <x v="3"/>
    <x v="2"/>
    <x v="2"/>
    <x v="19"/>
    <x v="1"/>
    <n v="584.74052000000006"/>
  </r>
  <r>
    <x v="9"/>
    <x v="3"/>
    <x v="2"/>
    <x v="2"/>
    <x v="18"/>
    <x v="1"/>
    <n v="4.1939799999999998"/>
  </r>
  <r>
    <x v="9"/>
    <x v="3"/>
    <x v="2"/>
    <x v="3"/>
    <x v="19"/>
    <x v="1"/>
    <n v="35.728609999999996"/>
  </r>
  <r>
    <x v="9"/>
    <x v="3"/>
    <x v="2"/>
    <x v="4"/>
    <x v="19"/>
    <x v="1"/>
    <n v="602.67011119280323"/>
  </r>
  <r>
    <x v="9"/>
    <x v="3"/>
    <x v="2"/>
    <x v="4"/>
    <x v="18"/>
    <x v="1"/>
    <n v="3.3160511374245685"/>
  </r>
  <r>
    <x v="9"/>
    <x v="3"/>
    <x v="2"/>
    <x v="5"/>
    <x v="19"/>
    <x v="1"/>
    <n v="15.419656463138585"/>
  </r>
  <r>
    <x v="9"/>
    <x v="3"/>
    <x v="2"/>
    <x v="5"/>
    <x v="18"/>
    <x v="1"/>
    <n v="11"/>
  </r>
  <r>
    <x v="9"/>
    <x v="3"/>
    <x v="2"/>
    <x v="6"/>
    <x v="19"/>
    <x v="1"/>
    <n v="862.76128517001848"/>
  </r>
  <r>
    <x v="9"/>
    <x v="3"/>
    <x v="2"/>
    <x v="6"/>
    <x v="18"/>
    <x v="1"/>
    <n v="1.357737814592195"/>
  </r>
  <r>
    <x v="9"/>
    <x v="3"/>
    <x v="2"/>
    <x v="7"/>
    <x v="19"/>
    <x v="1"/>
    <n v="33.68669329452608"/>
  </r>
  <r>
    <x v="9"/>
    <x v="3"/>
    <x v="2"/>
    <x v="7"/>
    <x v="18"/>
    <x v="1"/>
    <n v="1.1255615889126141E-2"/>
  </r>
  <r>
    <x v="9"/>
    <x v="3"/>
    <x v="2"/>
    <x v="8"/>
    <x v="19"/>
    <x v="1"/>
    <n v="164.90772960177185"/>
  </r>
  <r>
    <x v="9"/>
    <x v="3"/>
    <x v="2"/>
    <x v="9"/>
    <x v="19"/>
    <x v="1"/>
    <n v="82.371000000000009"/>
  </r>
  <r>
    <x v="9"/>
    <x v="3"/>
    <x v="3"/>
    <x v="0"/>
    <x v="19"/>
    <x v="1"/>
    <n v="6.7196579999999999"/>
  </r>
  <r>
    <x v="9"/>
    <x v="3"/>
    <x v="3"/>
    <x v="0"/>
    <x v="18"/>
    <x v="1"/>
    <n v="22.774572233999997"/>
  </r>
  <r>
    <x v="9"/>
    <x v="3"/>
    <x v="3"/>
    <x v="1"/>
    <x v="19"/>
    <x v="1"/>
    <n v="1289.68"/>
  </r>
  <r>
    <x v="9"/>
    <x v="3"/>
    <x v="3"/>
    <x v="2"/>
    <x v="19"/>
    <x v="1"/>
    <n v="1375.0919000000001"/>
  </r>
  <r>
    <x v="9"/>
    <x v="3"/>
    <x v="3"/>
    <x v="2"/>
    <x v="18"/>
    <x v="1"/>
    <n v="0.80155999999999994"/>
  </r>
  <r>
    <x v="9"/>
    <x v="3"/>
    <x v="3"/>
    <x v="3"/>
    <x v="19"/>
    <x v="1"/>
    <n v="188.26516000000001"/>
  </r>
  <r>
    <x v="9"/>
    <x v="3"/>
    <x v="3"/>
    <x v="4"/>
    <x v="19"/>
    <x v="1"/>
    <n v="379.84380571347174"/>
  </r>
  <r>
    <x v="9"/>
    <x v="3"/>
    <x v="3"/>
    <x v="4"/>
    <x v="18"/>
    <x v="1"/>
    <n v="10.611363639758618"/>
  </r>
  <r>
    <x v="9"/>
    <x v="3"/>
    <x v="3"/>
    <x v="5"/>
    <x v="19"/>
    <x v="1"/>
    <n v="675.84538170739552"/>
  </r>
  <r>
    <x v="9"/>
    <x v="3"/>
    <x v="3"/>
    <x v="5"/>
    <x v="18"/>
    <x v="1"/>
    <n v="54.228999999999992"/>
  </r>
  <r>
    <x v="9"/>
    <x v="3"/>
    <x v="3"/>
    <x v="6"/>
    <x v="19"/>
    <x v="1"/>
    <n v="709.96626138885438"/>
  </r>
  <r>
    <x v="9"/>
    <x v="3"/>
    <x v="3"/>
    <x v="6"/>
    <x v="18"/>
    <x v="1"/>
    <n v="97.478688856069994"/>
  </r>
  <r>
    <x v="9"/>
    <x v="3"/>
    <x v="3"/>
    <x v="7"/>
    <x v="19"/>
    <x v="1"/>
    <n v="34.937525406720134"/>
  </r>
  <r>
    <x v="9"/>
    <x v="3"/>
    <x v="3"/>
    <x v="7"/>
    <x v="18"/>
    <x v="1"/>
    <n v="2.1185681248200021E-2"/>
  </r>
  <r>
    <x v="9"/>
    <x v="3"/>
    <x v="3"/>
    <x v="8"/>
    <x v="19"/>
    <x v="1"/>
    <n v="175.13102832399488"/>
  </r>
  <r>
    <x v="9"/>
    <x v="3"/>
    <x v="3"/>
    <x v="9"/>
    <x v="19"/>
    <x v="1"/>
    <n v="46.914000000000001"/>
  </r>
  <r>
    <x v="9"/>
    <x v="3"/>
    <x v="3"/>
    <x v="9"/>
    <x v="18"/>
    <x v="1"/>
    <n v="1.9730000000000001"/>
  </r>
  <r>
    <x v="9"/>
    <x v="3"/>
    <x v="4"/>
    <x v="0"/>
    <x v="19"/>
    <x v="1"/>
    <n v="295.91852400000005"/>
  </r>
  <r>
    <x v="9"/>
    <x v="3"/>
    <x v="4"/>
    <x v="0"/>
    <x v="18"/>
    <x v="1"/>
    <n v="3.3814951500000001"/>
  </r>
  <r>
    <x v="9"/>
    <x v="3"/>
    <x v="4"/>
    <x v="1"/>
    <x v="19"/>
    <x v="1"/>
    <n v="19.18"/>
  </r>
  <r>
    <x v="9"/>
    <x v="3"/>
    <x v="4"/>
    <x v="2"/>
    <x v="19"/>
    <x v="1"/>
    <n v="686.39935000000003"/>
  </r>
  <r>
    <x v="9"/>
    <x v="3"/>
    <x v="4"/>
    <x v="2"/>
    <x v="18"/>
    <x v="1"/>
    <n v="0"/>
  </r>
  <r>
    <x v="9"/>
    <x v="3"/>
    <x v="4"/>
    <x v="3"/>
    <x v="19"/>
    <x v="1"/>
    <n v="263.30269999999996"/>
  </r>
  <r>
    <x v="9"/>
    <x v="3"/>
    <x v="4"/>
    <x v="4"/>
    <x v="19"/>
    <x v="1"/>
    <n v="532.95895925061643"/>
  </r>
  <r>
    <x v="9"/>
    <x v="3"/>
    <x v="4"/>
    <x v="4"/>
    <x v="18"/>
    <x v="1"/>
    <n v="1.502"/>
  </r>
  <r>
    <x v="9"/>
    <x v="3"/>
    <x v="4"/>
    <x v="5"/>
    <x v="19"/>
    <x v="1"/>
    <n v="1553.2762400266017"/>
  </r>
  <r>
    <x v="9"/>
    <x v="3"/>
    <x v="4"/>
    <x v="6"/>
    <x v="19"/>
    <x v="1"/>
    <n v="1182.499746981646"/>
  </r>
  <r>
    <x v="9"/>
    <x v="3"/>
    <x v="4"/>
    <x v="6"/>
    <x v="18"/>
    <x v="1"/>
    <n v="13.352359218183263"/>
  </r>
  <r>
    <x v="9"/>
    <x v="3"/>
    <x v="4"/>
    <x v="7"/>
    <x v="19"/>
    <x v="1"/>
    <n v="137.64147755507094"/>
  </r>
  <r>
    <x v="9"/>
    <x v="3"/>
    <x v="4"/>
    <x v="7"/>
    <x v="18"/>
    <x v="1"/>
    <n v="0.37984432659274148"/>
  </r>
  <r>
    <x v="9"/>
    <x v="3"/>
    <x v="4"/>
    <x v="8"/>
    <x v="19"/>
    <x v="1"/>
    <n v="103.64182066881528"/>
  </r>
  <r>
    <x v="9"/>
    <x v="3"/>
    <x v="4"/>
    <x v="9"/>
    <x v="19"/>
    <x v="1"/>
    <n v="207.67425619203075"/>
  </r>
  <r>
    <x v="9"/>
    <x v="3"/>
    <x v="5"/>
    <x v="0"/>
    <x v="19"/>
    <x v="1"/>
    <n v="194.3518272"/>
  </r>
  <r>
    <x v="9"/>
    <x v="3"/>
    <x v="5"/>
    <x v="1"/>
    <x v="19"/>
    <x v="1"/>
    <n v="70.162399999999991"/>
  </r>
  <r>
    <x v="9"/>
    <x v="3"/>
    <x v="5"/>
    <x v="2"/>
    <x v="19"/>
    <x v="1"/>
    <n v="1549.64264"/>
  </r>
  <r>
    <x v="9"/>
    <x v="3"/>
    <x v="5"/>
    <x v="2"/>
    <x v="18"/>
    <x v="1"/>
    <n v="4.9299999999999997E-2"/>
  </r>
  <r>
    <x v="9"/>
    <x v="3"/>
    <x v="5"/>
    <x v="3"/>
    <x v="19"/>
    <x v="1"/>
    <n v="552.02567199999999"/>
  </r>
  <r>
    <x v="9"/>
    <x v="3"/>
    <x v="5"/>
    <x v="4"/>
    <x v="19"/>
    <x v="1"/>
    <n v="1282.4404331623409"/>
  </r>
  <r>
    <x v="9"/>
    <x v="3"/>
    <x v="5"/>
    <x v="5"/>
    <x v="19"/>
    <x v="1"/>
    <n v="1413.5336580723099"/>
  </r>
  <r>
    <x v="9"/>
    <x v="3"/>
    <x v="5"/>
    <x v="5"/>
    <x v="18"/>
    <x v="1"/>
    <n v="3.2000000000000001E-2"/>
  </r>
  <r>
    <x v="9"/>
    <x v="3"/>
    <x v="5"/>
    <x v="6"/>
    <x v="19"/>
    <x v="1"/>
    <n v="1404.715055117706"/>
  </r>
  <r>
    <x v="9"/>
    <x v="3"/>
    <x v="5"/>
    <x v="7"/>
    <x v="19"/>
    <x v="1"/>
    <n v="252.81159554654596"/>
  </r>
  <r>
    <x v="9"/>
    <x v="3"/>
    <x v="5"/>
    <x v="7"/>
    <x v="18"/>
    <x v="1"/>
    <n v="22.342748853381334"/>
  </r>
  <r>
    <x v="9"/>
    <x v="3"/>
    <x v="5"/>
    <x v="8"/>
    <x v="19"/>
    <x v="1"/>
    <n v="175.7280389235319"/>
  </r>
  <r>
    <x v="9"/>
    <x v="3"/>
    <x v="5"/>
    <x v="9"/>
    <x v="19"/>
    <x v="1"/>
    <n v="217.29922374688101"/>
  </r>
  <r>
    <x v="9"/>
    <x v="3"/>
    <x v="6"/>
    <x v="0"/>
    <x v="19"/>
    <x v="1"/>
    <n v="1677.4928873999997"/>
  </r>
  <r>
    <x v="9"/>
    <x v="3"/>
    <x v="6"/>
    <x v="1"/>
    <x v="19"/>
    <x v="1"/>
    <n v="1079.0919999999999"/>
  </r>
  <r>
    <x v="9"/>
    <x v="3"/>
    <x v="6"/>
    <x v="2"/>
    <x v="19"/>
    <x v="1"/>
    <n v="843.50902999999994"/>
  </r>
  <r>
    <x v="9"/>
    <x v="3"/>
    <x v="6"/>
    <x v="2"/>
    <x v="18"/>
    <x v="1"/>
    <n v="0"/>
  </r>
  <r>
    <x v="9"/>
    <x v="3"/>
    <x v="6"/>
    <x v="3"/>
    <x v="19"/>
    <x v="1"/>
    <n v="1073.8274759999999"/>
  </r>
  <r>
    <x v="9"/>
    <x v="3"/>
    <x v="6"/>
    <x v="4"/>
    <x v="19"/>
    <x v="1"/>
    <n v="2086.947304582588"/>
  </r>
  <r>
    <x v="9"/>
    <x v="3"/>
    <x v="6"/>
    <x v="5"/>
    <x v="19"/>
    <x v="1"/>
    <n v="1692.7256032206806"/>
  </r>
  <r>
    <x v="9"/>
    <x v="3"/>
    <x v="6"/>
    <x v="6"/>
    <x v="19"/>
    <x v="1"/>
    <n v="1508.9278420142964"/>
  </r>
  <r>
    <x v="9"/>
    <x v="3"/>
    <x v="6"/>
    <x v="7"/>
    <x v="19"/>
    <x v="1"/>
    <n v="386.50495977388579"/>
  </r>
  <r>
    <x v="9"/>
    <x v="3"/>
    <x v="6"/>
    <x v="8"/>
    <x v="19"/>
    <x v="1"/>
    <n v="184.65769328018237"/>
  </r>
  <r>
    <x v="9"/>
    <x v="3"/>
    <x v="6"/>
    <x v="9"/>
    <x v="19"/>
    <x v="1"/>
    <n v="123.03511065583398"/>
  </r>
  <r>
    <x v="9"/>
    <x v="3"/>
    <x v="7"/>
    <x v="0"/>
    <x v="19"/>
    <x v="1"/>
    <n v="1713.3352895999997"/>
  </r>
  <r>
    <x v="9"/>
    <x v="3"/>
    <x v="7"/>
    <x v="1"/>
    <x v="19"/>
    <x v="1"/>
    <n v="1441.58"/>
  </r>
  <r>
    <x v="9"/>
    <x v="3"/>
    <x v="7"/>
    <x v="2"/>
    <x v="19"/>
    <x v="1"/>
    <n v="515.96999999999991"/>
  </r>
  <r>
    <x v="9"/>
    <x v="3"/>
    <x v="7"/>
    <x v="2"/>
    <x v="18"/>
    <x v="1"/>
    <n v="0"/>
  </r>
  <r>
    <x v="9"/>
    <x v="3"/>
    <x v="7"/>
    <x v="3"/>
    <x v="19"/>
    <x v="1"/>
    <n v="183.64058"/>
  </r>
  <r>
    <x v="9"/>
    <x v="3"/>
    <x v="7"/>
    <x v="4"/>
    <x v="19"/>
    <x v="1"/>
    <n v="3156.5135708833791"/>
  </r>
  <r>
    <x v="9"/>
    <x v="3"/>
    <x v="7"/>
    <x v="5"/>
    <x v="19"/>
    <x v="1"/>
    <n v="1425.8755399845945"/>
  </r>
  <r>
    <x v="9"/>
    <x v="3"/>
    <x v="7"/>
    <x v="6"/>
    <x v="19"/>
    <x v="1"/>
    <n v="882.95872213891698"/>
  </r>
  <r>
    <x v="9"/>
    <x v="3"/>
    <x v="7"/>
    <x v="7"/>
    <x v="19"/>
    <x v="1"/>
    <n v="382.96171010371319"/>
  </r>
  <r>
    <x v="9"/>
    <x v="3"/>
    <x v="7"/>
    <x v="7"/>
    <x v="18"/>
    <x v="1"/>
    <n v="4.4329743746087578E-2"/>
  </r>
  <r>
    <x v="9"/>
    <x v="3"/>
    <x v="7"/>
    <x v="8"/>
    <x v="19"/>
    <x v="1"/>
    <n v="146.24666835347665"/>
  </r>
  <r>
    <x v="9"/>
    <x v="3"/>
    <x v="7"/>
    <x v="9"/>
    <x v="19"/>
    <x v="1"/>
    <n v="316.67726441748385"/>
  </r>
  <r>
    <x v="9"/>
    <x v="3"/>
    <x v="8"/>
    <x v="0"/>
    <x v="19"/>
    <x v="1"/>
    <n v="991.49187719999986"/>
  </r>
  <r>
    <x v="9"/>
    <x v="3"/>
    <x v="8"/>
    <x v="1"/>
    <x v="19"/>
    <x v="1"/>
    <n v="2506.2408"/>
  </r>
  <r>
    <x v="9"/>
    <x v="3"/>
    <x v="8"/>
    <x v="2"/>
    <x v="19"/>
    <x v="1"/>
    <n v="116.73025"/>
  </r>
  <r>
    <x v="9"/>
    <x v="3"/>
    <x v="8"/>
    <x v="2"/>
    <x v="18"/>
    <x v="1"/>
    <n v="0"/>
  </r>
  <r>
    <x v="9"/>
    <x v="3"/>
    <x v="8"/>
    <x v="3"/>
    <x v="19"/>
    <x v="1"/>
    <n v="461.11537999999996"/>
  </r>
  <r>
    <x v="9"/>
    <x v="3"/>
    <x v="8"/>
    <x v="4"/>
    <x v="19"/>
    <x v="1"/>
    <n v="3936.9829102824883"/>
  </r>
  <r>
    <x v="9"/>
    <x v="3"/>
    <x v="8"/>
    <x v="5"/>
    <x v="19"/>
    <x v="1"/>
    <n v="872.10094648376366"/>
  </r>
  <r>
    <x v="9"/>
    <x v="3"/>
    <x v="8"/>
    <x v="5"/>
    <x v="18"/>
    <x v="1"/>
    <n v="0.01"/>
  </r>
  <r>
    <x v="9"/>
    <x v="3"/>
    <x v="8"/>
    <x v="6"/>
    <x v="19"/>
    <x v="1"/>
    <n v="743.90331570123612"/>
  </r>
  <r>
    <x v="9"/>
    <x v="3"/>
    <x v="8"/>
    <x v="7"/>
    <x v="19"/>
    <x v="1"/>
    <n v="242.54429291457049"/>
  </r>
  <r>
    <x v="9"/>
    <x v="3"/>
    <x v="8"/>
    <x v="8"/>
    <x v="19"/>
    <x v="1"/>
    <n v="91.862599057471968"/>
  </r>
  <r>
    <x v="9"/>
    <x v="3"/>
    <x v="8"/>
    <x v="9"/>
    <x v="19"/>
    <x v="1"/>
    <n v="326.05700000000002"/>
  </r>
  <r>
    <x v="9"/>
    <x v="3"/>
    <x v="9"/>
    <x v="0"/>
    <x v="19"/>
    <x v="1"/>
    <n v="262.72594919999995"/>
  </r>
  <r>
    <x v="9"/>
    <x v="3"/>
    <x v="9"/>
    <x v="1"/>
    <x v="19"/>
    <x v="1"/>
    <n v="311.08"/>
  </r>
  <r>
    <x v="9"/>
    <x v="3"/>
    <x v="9"/>
    <x v="2"/>
    <x v="19"/>
    <x v="1"/>
    <n v="1.9109999999999999E-2"/>
  </r>
  <r>
    <x v="9"/>
    <x v="3"/>
    <x v="9"/>
    <x v="2"/>
    <x v="18"/>
    <x v="1"/>
    <n v="0"/>
  </r>
  <r>
    <x v="9"/>
    <x v="3"/>
    <x v="9"/>
    <x v="3"/>
    <x v="19"/>
    <x v="1"/>
    <n v="2822.5005179999998"/>
  </r>
  <r>
    <x v="9"/>
    <x v="3"/>
    <x v="9"/>
    <x v="4"/>
    <x v="19"/>
    <x v="1"/>
    <n v="2230.5721356791105"/>
  </r>
  <r>
    <x v="9"/>
    <x v="3"/>
    <x v="9"/>
    <x v="5"/>
    <x v="19"/>
    <x v="1"/>
    <n v="413.5869001491414"/>
  </r>
  <r>
    <x v="9"/>
    <x v="3"/>
    <x v="9"/>
    <x v="6"/>
    <x v="19"/>
    <x v="1"/>
    <n v="564.61285951435809"/>
  </r>
  <r>
    <x v="9"/>
    <x v="3"/>
    <x v="9"/>
    <x v="7"/>
    <x v="19"/>
    <x v="1"/>
    <n v="81.603999999999999"/>
  </r>
  <r>
    <x v="9"/>
    <x v="3"/>
    <x v="9"/>
    <x v="8"/>
    <x v="19"/>
    <x v="1"/>
    <n v="176.4378710466296"/>
  </r>
  <r>
    <x v="9"/>
    <x v="3"/>
    <x v="9"/>
    <x v="9"/>
    <x v="19"/>
    <x v="1"/>
    <n v="364.86659213846679"/>
  </r>
  <r>
    <x v="9"/>
    <x v="3"/>
    <x v="10"/>
    <x v="0"/>
    <x v="19"/>
    <x v="1"/>
    <n v="796.30483020000008"/>
  </r>
  <r>
    <x v="9"/>
    <x v="3"/>
    <x v="10"/>
    <x v="1"/>
    <x v="19"/>
    <x v="1"/>
    <n v="1508.9367999999999"/>
  </r>
  <r>
    <x v="9"/>
    <x v="3"/>
    <x v="10"/>
    <x v="2"/>
    <x v="19"/>
    <x v="1"/>
    <n v="27.072499999999998"/>
  </r>
  <r>
    <x v="9"/>
    <x v="3"/>
    <x v="10"/>
    <x v="2"/>
    <x v="18"/>
    <x v="1"/>
    <n v="0"/>
  </r>
  <r>
    <x v="9"/>
    <x v="3"/>
    <x v="10"/>
    <x v="3"/>
    <x v="19"/>
    <x v="1"/>
    <n v="608.57980999999995"/>
  </r>
  <r>
    <x v="9"/>
    <x v="3"/>
    <x v="10"/>
    <x v="4"/>
    <x v="19"/>
    <x v="1"/>
    <n v="1728.5779511070209"/>
  </r>
  <r>
    <x v="9"/>
    <x v="3"/>
    <x v="10"/>
    <x v="5"/>
    <x v="19"/>
    <x v="1"/>
    <n v="280.87984146600223"/>
  </r>
  <r>
    <x v="9"/>
    <x v="3"/>
    <x v="10"/>
    <x v="6"/>
    <x v="19"/>
    <x v="1"/>
    <n v="612.1444752942092"/>
  </r>
  <r>
    <x v="9"/>
    <x v="3"/>
    <x v="10"/>
    <x v="7"/>
    <x v="19"/>
    <x v="1"/>
    <n v="151.67099999999999"/>
  </r>
  <r>
    <x v="9"/>
    <x v="3"/>
    <x v="10"/>
    <x v="8"/>
    <x v="19"/>
    <x v="1"/>
    <n v="443.76279345844836"/>
  </r>
  <r>
    <x v="9"/>
    <x v="3"/>
    <x v="10"/>
    <x v="9"/>
    <x v="19"/>
    <x v="1"/>
    <n v="231.75342830942722"/>
  </r>
  <r>
    <x v="9"/>
    <x v="3"/>
    <x v="11"/>
    <x v="0"/>
    <x v="19"/>
    <x v="1"/>
    <n v="753.64369020000015"/>
  </r>
  <r>
    <x v="9"/>
    <x v="3"/>
    <x v="11"/>
    <x v="1"/>
    <x v="19"/>
    <x v="1"/>
    <n v="2493.0080000000003"/>
  </r>
  <r>
    <x v="9"/>
    <x v="3"/>
    <x v="11"/>
    <x v="2"/>
    <x v="19"/>
    <x v="1"/>
    <n v="0"/>
  </r>
  <r>
    <x v="9"/>
    <x v="3"/>
    <x v="11"/>
    <x v="2"/>
    <x v="18"/>
    <x v="1"/>
    <n v="0"/>
  </r>
  <r>
    <x v="9"/>
    <x v="3"/>
    <x v="11"/>
    <x v="3"/>
    <x v="19"/>
    <x v="1"/>
    <n v="311.33866"/>
  </r>
  <r>
    <x v="9"/>
    <x v="3"/>
    <x v="11"/>
    <x v="4"/>
    <x v="19"/>
    <x v="1"/>
    <n v="970.27578821155521"/>
  </r>
  <r>
    <x v="9"/>
    <x v="3"/>
    <x v="11"/>
    <x v="5"/>
    <x v="19"/>
    <x v="1"/>
    <n v="76.021665166566976"/>
  </r>
  <r>
    <x v="9"/>
    <x v="3"/>
    <x v="11"/>
    <x v="5"/>
    <x v="18"/>
    <x v="1"/>
    <n v="11"/>
  </r>
  <r>
    <x v="9"/>
    <x v="3"/>
    <x v="11"/>
    <x v="6"/>
    <x v="19"/>
    <x v="1"/>
    <n v="37.171155134609023"/>
  </r>
  <r>
    <x v="9"/>
    <x v="3"/>
    <x v="11"/>
    <x v="7"/>
    <x v="19"/>
    <x v="1"/>
    <n v="53.717563461940507"/>
  </r>
  <r>
    <x v="9"/>
    <x v="3"/>
    <x v="11"/>
    <x v="8"/>
    <x v="19"/>
    <x v="1"/>
    <n v="151.0590192201295"/>
  </r>
  <r>
    <x v="9"/>
    <x v="3"/>
    <x v="11"/>
    <x v="9"/>
    <x v="19"/>
    <x v="1"/>
    <n v="292.30552768995369"/>
  </r>
  <r>
    <x v="0"/>
    <x v="0"/>
    <x v="0"/>
    <x v="11"/>
    <x v="18"/>
    <x v="1"/>
    <n v="980.9439624744092"/>
  </r>
  <r>
    <x v="0"/>
    <x v="0"/>
    <x v="1"/>
    <x v="11"/>
    <x v="18"/>
    <x v="1"/>
    <n v="1191.6945727792336"/>
  </r>
  <r>
    <x v="0"/>
    <x v="0"/>
    <x v="2"/>
    <x v="11"/>
    <x v="18"/>
    <x v="1"/>
    <n v="1774.9249104218634"/>
  </r>
  <r>
    <x v="0"/>
    <x v="0"/>
    <x v="3"/>
    <x v="11"/>
    <x v="18"/>
    <x v="1"/>
    <n v="3046.1510327393689"/>
  </r>
  <r>
    <x v="0"/>
    <x v="0"/>
    <x v="4"/>
    <x v="11"/>
    <x v="18"/>
    <x v="1"/>
    <n v="355.60973359025957"/>
  </r>
  <r>
    <x v="0"/>
    <x v="0"/>
    <x v="5"/>
    <x v="11"/>
    <x v="18"/>
    <x v="1"/>
    <n v="499.50025046106958"/>
  </r>
  <r>
    <x v="0"/>
    <x v="0"/>
    <x v="6"/>
    <x v="11"/>
    <x v="18"/>
    <x v="1"/>
    <n v="3697.5724267408859"/>
  </r>
  <r>
    <x v="0"/>
    <x v="0"/>
    <x v="7"/>
    <x v="11"/>
    <x v="18"/>
    <x v="1"/>
    <n v="1327.490289525957"/>
  </r>
  <r>
    <x v="0"/>
    <x v="0"/>
    <x v="8"/>
    <x v="11"/>
    <x v="18"/>
    <x v="1"/>
    <n v="51.244391190001757"/>
  </r>
  <r>
    <x v="0"/>
    <x v="0"/>
    <x v="9"/>
    <x v="11"/>
    <x v="18"/>
    <x v="1"/>
    <n v="2.4660000000000002"/>
  </r>
  <r>
    <x v="0"/>
    <x v="0"/>
    <x v="10"/>
    <x v="11"/>
    <x v="18"/>
    <x v="1"/>
    <n v="28.238277913424159"/>
  </r>
  <r>
    <x v="0"/>
    <x v="0"/>
    <x v="11"/>
    <x v="11"/>
    <x v="18"/>
    <x v="1"/>
    <n v="221.25280461431527"/>
  </r>
  <r>
    <x v="1"/>
    <x v="1"/>
    <x v="0"/>
    <x v="11"/>
    <x v="18"/>
    <x v="1"/>
    <n v="67.914673194295915"/>
  </r>
  <r>
    <x v="1"/>
    <x v="1"/>
    <x v="1"/>
    <x v="11"/>
    <x v="18"/>
    <x v="1"/>
    <n v="37.368155811402509"/>
  </r>
  <r>
    <x v="1"/>
    <x v="1"/>
    <x v="2"/>
    <x v="11"/>
    <x v="18"/>
    <x v="1"/>
    <n v="33.981346174566077"/>
  </r>
  <r>
    <x v="1"/>
    <x v="1"/>
    <x v="3"/>
    <x v="11"/>
    <x v="18"/>
    <x v="1"/>
    <n v="9.3153759925594208"/>
  </r>
  <r>
    <x v="1"/>
    <x v="1"/>
    <x v="4"/>
    <x v="11"/>
    <x v="18"/>
    <x v="1"/>
    <n v="728.43667421152372"/>
  </r>
  <r>
    <x v="1"/>
    <x v="1"/>
    <x v="5"/>
    <x v="11"/>
    <x v="18"/>
    <x v="1"/>
    <n v="3845.2016964450722"/>
  </r>
  <r>
    <x v="1"/>
    <x v="1"/>
    <x v="6"/>
    <x v="11"/>
    <x v="18"/>
    <x v="1"/>
    <n v="33.685179100071679"/>
  </r>
  <r>
    <x v="1"/>
    <x v="1"/>
    <x v="7"/>
    <x v="11"/>
    <x v="18"/>
    <x v="1"/>
    <n v="1.5162372548723531"/>
  </r>
  <r>
    <x v="1"/>
    <x v="1"/>
    <x v="8"/>
    <x v="11"/>
    <x v="18"/>
    <x v="1"/>
    <n v="0.65852520805251136"/>
  </r>
  <r>
    <x v="1"/>
    <x v="1"/>
    <x v="9"/>
    <x v="11"/>
    <x v="18"/>
    <x v="1"/>
    <n v="27.071492208318332"/>
  </r>
  <r>
    <x v="1"/>
    <x v="1"/>
    <x v="10"/>
    <x v="11"/>
    <x v="18"/>
    <x v="1"/>
    <n v="0.21381247938382608"/>
  </r>
  <r>
    <x v="1"/>
    <x v="1"/>
    <x v="11"/>
    <x v="11"/>
    <x v="18"/>
    <x v="1"/>
    <n v="13.669127702313077"/>
  </r>
  <r>
    <x v="10"/>
    <x v="0"/>
    <x v="0"/>
    <x v="11"/>
    <x v="18"/>
    <x v="1"/>
    <n v="4.7106411951729612"/>
  </r>
  <r>
    <x v="10"/>
    <x v="0"/>
    <x v="1"/>
    <x v="11"/>
    <x v="18"/>
    <x v="1"/>
    <n v="366.47662992939269"/>
  </r>
  <r>
    <x v="10"/>
    <x v="0"/>
    <x v="2"/>
    <x v="11"/>
    <x v="18"/>
    <x v="1"/>
    <n v="2922.7788215403853"/>
  </r>
  <r>
    <x v="10"/>
    <x v="0"/>
    <x v="3"/>
    <x v="11"/>
    <x v="18"/>
    <x v="1"/>
    <n v="1019.2506389831256"/>
  </r>
  <r>
    <x v="10"/>
    <x v="0"/>
    <x v="4"/>
    <x v="11"/>
    <x v="18"/>
    <x v="1"/>
    <n v="44.156605996492424"/>
  </r>
  <r>
    <x v="10"/>
    <x v="0"/>
    <x v="5"/>
    <x v="11"/>
    <x v="18"/>
    <x v="1"/>
    <n v="54.755665850038653"/>
  </r>
  <r>
    <x v="10"/>
    <x v="0"/>
    <x v="6"/>
    <x v="11"/>
    <x v="18"/>
    <x v="1"/>
    <n v="2.556430290526531"/>
  </r>
  <r>
    <x v="10"/>
    <x v="0"/>
    <x v="7"/>
    <x v="11"/>
    <x v="18"/>
    <x v="1"/>
    <n v="86.740857493490026"/>
  </r>
  <r>
    <x v="10"/>
    <x v="0"/>
    <x v="9"/>
    <x v="11"/>
    <x v="18"/>
    <x v="1"/>
    <n v="8.0585906553835081"/>
  </r>
  <r>
    <x v="10"/>
    <x v="0"/>
    <x v="10"/>
    <x v="11"/>
    <x v="18"/>
    <x v="1"/>
    <n v="6.6174066704686751"/>
  </r>
  <r>
    <x v="10"/>
    <x v="0"/>
    <x v="11"/>
    <x v="11"/>
    <x v="18"/>
    <x v="1"/>
    <n v="39.690609041507066"/>
  </r>
  <r>
    <x v="3"/>
    <x v="0"/>
    <x v="0"/>
    <x v="11"/>
    <x v="18"/>
    <x v="1"/>
    <n v="33.302999999999997"/>
  </r>
  <r>
    <x v="3"/>
    <x v="0"/>
    <x v="1"/>
    <x v="11"/>
    <x v="18"/>
    <x v="1"/>
    <n v="2153.7400159275189"/>
  </r>
  <r>
    <x v="3"/>
    <x v="0"/>
    <x v="2"/>
    <x v="11"/>
    <x v="18"/>
    <x v="1"/>
    <n v="6611.3627067483294"/>
  </r>
  <r>
    <x v="3"/>
    <x v="0"/>
    <x v="3"/>
    <x v="11"/>
    <x v="18"/>
    <x v="1"/>
    <n v="3630.0796962950585"/>
  </r>
  <r>
    <x v="3"/>
    <x v="0"/>
    <x v="4"/>
    <x v="11"/>
    <x v="18"/>
    <x v="1"/>
    <n v="604.74851643745603"/>
  </r>
  <r>
    <x v="3"/>
    <x v="0"/>
    <x v="5"/>
    <x v="11"/>
    <x v="18"/>
    <x v="1"/>
    <n v="2794.2124524217948"/>
  </r>
  <r>
    <x v="3"/>
    <x v="0"/>
    <x v="6"/>
    <x v="11"/>
    <x v="18"/>
    <x v="1"/>
    <n v="163.13999999999999"/>
  </r>
  <r>
    <x v="3"/>
    <x v="0"/>
    <x v="7"/>
    <x v="11"/>
    <x v="18"/>
    <x v="1"/>
    <n v="961.12920009532274"/>
  </r>
  <r>
    <x v="3"/>
    <x v="0"/>
    <x v="8"/>
    <x v="11"/>
    <x v="18"/>
    <x v="1"/>
    <n v="96.529592997274818"/>
  </r>
  <r>
    <x v="3"/>
    <x v="0"/>
    <x v="9"/>
    <x v="11"/>
    <x v="18"/>
    <x v="1"/>
    <n v="122.83978355689594"/>
  </r>
  <r>
    <x v="3"/>
    <x v="0"/>
    <x v="10"/>
    <x v="11"/>
    <x v="18"/>
    <x v="1"/>
    <n v="582.87651065119803"/>
  </r>
  <r>
    <x v="3"/>
    <x v="0"/>
    <x v="11"/>
    <x v="11"/>
    <x v="18"/>
    <x v="1"/>
    <n v="494.25036639565559"/>
  </r>
  <r>
    <x v="4"/>
    <x v="0"/>
    <x v="0"/>
    <x v="11"/>
    <x v="18"/>
    <x v="1"/>
    <n v="14.406624999999998"/>
  </r>
  <r>
    <x v="4"/>
    <x v="0"/>
    <x v="1"/>
    <x v="11"/>
    <x v="18"/>
    <x v="1"/>
    <n v="0.35587182277857693"/>
  </r>
  <r>
    <x v="4"/>
    <x v="0"/>
    <x v="2"/>
    <x v="11"/>
    <x v="18"/>
    <x v="1"/>
    <n v="1.7634926530984376"/>
  </r>
  <r>
    <x v="4"/>
    <x v="0"/>
    <x v="4"/>
    <x v="11"/>
    <x v="18"/>
    <x v="1"/>
    <n v="82.501207087843198"/>
  </r>
  <r>
    <x v="4"/>
    <x v="0"/>
    <x v="5"/>
    <x v="11"/>
    <x v="18"/>
    <x v="1"/>
    <n v="733.25575409219391"/>
  </r>
  <r>
    <x v="4"/>
    <x v="0"/>
    <x v="6"/>
    <x v="11"/>
    <x v="18"/>
    <x v="1"/>
    <n v="702.08118203991091"/>
  </r>
  <r>
    <x v="4"/>
    <x v="0"/>
    <x v="7"/>
    <x v="11"/>
    <x v="18"/>
    <x v="1"/>
    <n v="46.798201612940652"/>
  </r>
  <r>
    <x v="4"/>
    <x v="0"/>
    <x v="8"/>
    <x v="11"/>
    <x v="18"/>
    <x v="1"/>
    <n v="6.4925020512219433E-2"/>
  </r>
  <r>
    <x v="4"/>
    <x v="0"/>
    <x v="9"/>
    <x v="11"/>
    <x v="18"/>
    <x v="1"/>
    <n v="12.684221691573644"/>
  </r>
  <r>
    <x v="4"/>
    <x v="0"/>
    <x v="10"/>
    <x v="11"/>
    <x v="18"/>
    <x v="1"/>
    <n v="34.730507409420341"/>
  </r>
  <r>
    <x v="4"/>
    <x v="0"/>
    <x v="11"/>
    <x v="11"/>
    <x v="18"/>
    <x v="1"/>
    <n v="30.999900209654811"/>
  </r>
  <r>
    <x v="5"/>
    <x v="0"/>
    <x v="0"/>
    <x v="11"/>
    <x v="18"/>
    <x v="1"/>
    <n v="1.1139944754251772"/>
  </r>
  <r>
    <x v="5"/>
    <x v="0"/>
    <x v="1"/>
    <x v="11"/>
    <x v="18"/>
    <x v="1"/>
    <n v="0.71174364555715386"/>
  </r>
  <r>
    <x v="5"/>
    <x v="0"/>
    <x v="4"/>
    <x v="11"/>
    <x v="18"/>
    <x v="1"/>
    <n v="0.72287062441237859"/>
  </r>
  <r>
    <x v="5"/>
    <x v="0"/>
    <x v="5"/>
    <x v="11"/>
    <x v="18"/>
    <x v="1"/>
    <n v="2.1718131074868148E-2"/>
  </r>
  <r>
    <x v="5"/>
    <x v="0"/>
    <x v="6"/>
    <x v="11"/>
    <x v="18"/>
    <x v="1"/>
    <n v="1.5851880738501123"/>
  </r>
  <r>
    <x v="5"/>
    <x v="0"/>
    <x v="7"/>
    <x v="11"/>
    <x v="18"/>
    <x v="1"/>
    <n v="1.2193810424652867"/>
  </r>
  <r>
    <x v="5"/>
    <x v="0"/>
    <x v="10"/>
    <x v="11"/>
    <x v="18"/>
    <x v="1"/>
    <n v="0.35051226128496082"/>
  </r>
  <r>
    <x v="2"/>
    <x v="0"/>
    <x v="0"/>
    <x v="11"/>
    <x v="18"/>
    <x v="1"/>
    <n v="43.038257579578485"/>
  </r>
  <r>
    <x v="2"/>
    <x v="0"/>
    <x v="1"/>
    <x v="11"/>
    <x v="18"/>
    <x v="1"/>
    <n v="393.52593714540217"/>
  </r>
  <r>
    <x v="2"/>
    <x v="0"/>
    <x v="2"/>
    <x v="11"/>
    <x v="18"/>
    <x v="1"/>
    <n v="1194.2593140231681"/>
  </r>
  <r>
    <x v="2"/>
    <x v="0"/>
    <x v="3"/>
    <x v="11"/>
    <x v="18"/>
    <x v="1"/>
    <n v="1161.302216803394"/>
  </r>
  <r>
    <x v="2"/>
    <x v="0"/>
    <x v="4"/>
    <x v="11"/>
    <x v="18"/>
    <x v="1"/>
    <n v="169.37653093305562"/>
  </r>
  <r>
    <x v="2"/>
    <x v="0"/>
    <x v="5"/>
    <x v="11"/>
    <x v="18"/>
    <x v="1"/>
    <n v="233.29352592514866"/>
  </r>
  <r>
    <x v="2"/>
    <x v="0"/>
    <x v="6"/>
    <x v="11"/>
    <x v="18"/>
    <x v="1"/>
    <n v="299.30369637351777"/>
  </r>
  <r>
    <x v="2"/>
    <x v="0"/>
    <x v="7"/>
    <x v="11"/>
    <x v="18"/>
    <x v="1"/>
    <n v="1412.8416966308725"/>
  </r>
  <r>
    <x v="2"/>
    <x v="0"/>
    <x v="8"/>
    <x v="11"/>
    <x v="18"/>
    <x v="1"/>
    <n v="771.47619373791122"/>
  </r>
  <r>
    <x v="2"/>
    <x v="0"/>
    <x v="9"/>
    <x v="11"/>
    <x v="18"/>
    <x v="1"/>
    <n v="984.53413754951373"/>
  </r>
  <r>
    <x v="2"/>
    <x v="0"/>
    <x v="10"/>
    <x v="11"/>
    <x v="18"/>
    <x v="1"/>
    <n v="1442.2657792365035"/>
  </r>
  <r>
    <x v="2"/>
    <x v="0"/>
    <x v="11"/>
    <x v="11"/>
    <x v="18"/>
    <x v="1"/>
    <n v="2190.943668707394"/>
  </r>
  <r>
    <x v="6"/>
    <x v="1"/>
    <x v="0"/>
    <x v="11"/>
    <x v="18"/>
    <x v="1"/>
    <n v="1.6709917131377656E-2"/>
  </r>
  <r>
    <x v="6"/>
    <x v="1"/>
    <x v="1"/>
    <x v="11"/>
    <x v="18"/>
    <x v="1"/>
    <n v="2.3985760855276084"/>
  </r>
  <r>
    <x v="6"/>
    <x v="1"/>
    <x v="3"/>
    <x v="11"/>
    <x v="18"/>
    <x v="1"/>
    <n v="2.6150601111529035E-2"/>
  </r>
  <r>
    <x v="6"/>
    <x v="1"/>
    <x v="4"/>
    <x v="11"/>
    <x v="18"/>
    <x v="1"/>
    <n v="109.21290085456415"/>
  </r>
  <r>
    <x v="6"/>
    <x v="1"/>
    <x v="5"/>
    <x v="11"/>
    <x v="18"/>
    <x v="1"/>
    <n v="742.55869600153767"/>
  </r>
  <r>
    <x v="6"/>
    <x v="1"/>
    <x v="6"/>
    <x v="11"/>
    <x v="18"/>
    <x v="1"/>
    <n v="1.0567920492334082"/>
  </r>
  <r>
    <x v="6"/>
    <x v="1"/>
    <x v="7"/>
    <x v="11"/>
    <x v="18"/>
    <x v="1"/>
    <n v="2.5228573292385242E-2"/>
  </r>
  <r>
    <x v="6"/>
    <x v="1"/>
    <x v="8"/>
    <x v="11"/>
    <x v="18"/>
    <x v="1"/>
    <n v="1.4376254541991444"/>
  </r>
  <r>
    <x v="6"/>
    <x v="1"/>
    <x v="9"/>
    <x v="11"/>
    <x v="18"/>
    <x v="1"/>
    <n v="0.6446872524306807"/>
  </r>
  <r>
    <x v="6"/>
    <x v="1"/>
    <x v="10"/>
    <x v="11"/>
    <x v="18"/>
    <x v="1"/>
    <n v="0.14020490451398432"/>
  </r>
  <r>
    <x v="6"/>
    <x v="1"/>
    <x v="11"/>
    <x v="11"/>
    <x v="18"/>
    <x v="1"/>
    <n v="0.10129031272555077"/>
  </r>
  <r>
    <x v="7"/>
    <x v="2"/>
    <x v="0"/>
    <x v="11"/>
    <x v="18"/>
    <x v="1"/>
    <n v="13581.848080364631"/>
  </r>
  <r>
    <x v="7"/>
    <x v="2"/>
    <x v="1"/>
    <x v="11"/>
    <x v="18"/>
    <x v="1"/>
    <n v="21242.181094765343"/>
  </r>
  <r>
    <x v="7"/>
    <x v="2"/>
    <x v="2"/>
    <x v="11"/>
    <x v="18"/>
    <x v="1"/>
    <n v="7641.2340896607011"/>
  </r>
  <r>
    <x v="7"/>
    <x v="2"/>
    <x v="3"/>
    <x v="11"/>
    <x v="18"/>
    <x v="1"/>
    <n v="5857.5109734269736"/>
  </r>
  <r>
    <x v="7"/>
    <x v="2"/>
    <x v="4"/>
    <x v="11"/>
    <x v="18"/>
    <x v="1"/>
    <n v="19049.132555859156"/>
  </r>
  <r>
    <x v="7"/>
    <x v="2"/>
    <x v="5"/>
    <x v="11"/>
    <x v="18"/>
    <x v="1"/>
    <n v="35571.314872293951"/>
  </r>
  <r>
    <x v="7"/>
    <x v="2"/>
    <x v="6"/>
    <x v="11"/>
    <x v="18"/>
    <x v="1"/>
    <n v="27234.415675332006"/>
  </r>
  <r>
    <x v="7"/>
    <x v="2"/>
    <x v="7"/>
    <x v="11"/>
    <x v="18"/>
    <x v="1"/>
    <n v="3279.2542877707883"/>
  </r>
  <r>
    <x v="7"/>
    <x v="2"/>
    <x v="8"/>
    <x v="11"/>
    <x v="18"/>
    <x v="1"/>
    <n v="418.43220878509055"/>
  </r>
  <r>
    <x v="7"/>
    <x v="2"/>
    <x v="9"/>
    <x v="11"/>
    <x v="18"/>
    <x v="1"/>
    <n v="71.953299545372715"/>
  </r>
  <r>
    <x v="7"/>
    <x v="2"/>
    <x v="10"/>
    <x v="11"/>
    <x v="18"/>
    <x v="1"/>
    <n v="125.34805738652625"/>
  </r>
  <r>
    <x v="7"/>
    <x v="2"/>
    <x v="11"/>
    <x v="11"/>
    <x v="18"/>
    <x v="1"/>
    <n v="601.75547348191208"/>
  </r>
  <r>
    <x v="8"/>
    <x v="1"/>
    <x v="0"/>
    <x v="11"/>
    <x v="18"/>
    <x v="1"/>
    <n v="4.4559779017007084E-2"/>
  </r>
  <r>
    <x v="8"/>
    <x v="1"/>
    <x v="1"/>
    <x v="11"/>
    <x v="18"/>
    <x v="1"/>
    <n v="0.34875438632300537"/>
  </r>
  <r>
    <x v="8"/>
    <x v="1"/>
    <x v="2"/>
    <x v="11"/>
    <x v="18"/>
    <x v="1"/>
    <n v="0.59150482739343424"/>
  </r>
  <r>
    <x v="8"/>
    <x v="1"/>
    <x v="3"/>
    <x v="11"/>
    <x v="18"/>
    <x v="1"/>
    <n v="0.47868896949917566"/>
  </r>
  <r>
    <x v="8"/>
    <x v="1"/>
    <x v="4"/>
    <x v="11"/>
    <x v="18"/>
    <x v="1"/>
    <n v="3.0387045002770905"/>
  </r>
  <r>
    <x v="8"/>
    <x v="1"/>
    <x v="5"/>
    <x v="11"/>
    <x v="18"/>
    <x v="1"/>
    <n v="1.5894569356649928"/>
  </r>
  <r>
    <x v="8"/>
    <x v="1"/>
    <x v="8"/>
    <x v="11"/>
    <x v="18"/>
    <x v="1"/>
    <n v="0.3385376069565727"/>
  </r>
  <r>
    <x v="8"/>
    <x v="1"/>
    <x v="9"/>
    <x v="11"/>
    <x v="18"/>
    <x v="1"/>
    <n v="10.744787540511345"/>
  </r>
  <r>
    <x v="8"/>
    <x v="1"/>
    <x v="10"/>
    <x v="11"/>
    <x v="18"/>
    <x v="1"/>
    <n v="51.63045608727473"/>
  </r>
  <r>
    <x v="8"/>
    <x v="1"/>
    <x v="11"/>
    <x v="11"/>
    <x v="18"/>
    <x v="1"/>
    <n v="1.4687095345204859"/>
  </r>
  <r>
    <x v="9"/>
    <x v="2"/>
    <x v="0"/>
    <x v="11"/>
    <x v="18"/>
    <x v="1"/>
    <n v="4.6787767967857441E-2"/>
  </r>
  <r>
    <x v="9"/>
    <x v="2"/>
    <x v="1"/>
    <x v="11"/>
    <x v="18"/>
    <x v="1"/>
    <n v="0.11743770151693039"/>
  </r>
  <r>
    <x v="9"/>
    <x v="2"/>
    <x v="2"/>
    <x v="11"/>
    <x v="18"/>
    <x v="1"/>
    <n v="9.6338950493340555E-2"/>
  </r>
  <r>
    <x v="9"/>
    <x v="2"/>
    <x v="3"/>
    <x v="11"/>
    <x v="18"/>
    <x v="1"/>
    <n v="0.21762618891119928"/>
  </r>
  <r>
    <x v="9"/>
    <x v="2"/>
    <x v="4"/>
    <x v="11"/>
    <x v="18"/>
    <x v="1"/>
    <n v="0.31827490496105459"/>
  </r>
  <r>
    <x v="9"/>
    <x v="2"/>
    <x v="5"/>
    <x v="11"/>
    <x v="18"/>
    <x v="1"/>
    <n v="4.9641442456841475E-2"/>
  </r>
  <r>
    <x v="7"/>
    <x v="2"/>
    <x v="0"/>
    <x v="12"/>
    <x v="18"/>
    <x v="1"/>
    <n v="7205.8039000000017"/>
  </r>
  <r>
    <x v="7"/>
    <x v="2"/>
    <x v="1"/>
    <x v="12"/>
    <x v="18"/>
    <x v="1"/>
    <n v="22786.555275000006"/>
  </r>
  <r>
    <x v="7"/>
    <x v="2"/>
    <x v="2"/>
    <x v="12"/>
    <x v="18"/>
    <x v="1"/>
    <n v="38105.816250000003"/>
  </r>
  <r>
    <x v="7"/>
    <x v="2"/>
    <x v="3"/>
    <x v="12"/>
    <x v="18"/>
    <x v="1"/>
    <n v="61630.872083333328"/>
  </r>
  <r>
    <x v="7"/>
    <x v="2"/>
    <x v="4"/>
    <x v="12"/>
    <x v="18"/>
    <x v="1"/>
    <n v="87821.152196666648"/>
  </r>
  <r>
    <x v="7"/>
    <x v="2"/>
    <x v="5"/>
    <x v="12"/>
    <x v="18"/>
    <x v="1"/>
    <n v="67154.592320000011"/>
  </r>
  <r>
    <x v="7"/>
    <x v="2"/>
    <x v="6"/>
    <x v="12"/>
    <x v="18"/>
    <x v="1"/>
    <n v="13010.574924999997"/>
  </r>
  <r>
    <x v="7"/>
    <x v="2"/>
    <x v="7"/>
    <x v="12"/>
    <x v="18"/>
    <x v="1"/>
    <n v="4098.6761749999996"/>
  </r>
  <r>
    <x v="7"/>
    <x v="2"/>
    <x v="8"/>
    <x v="12"/>
    <x v="18"/>
    <x v="1"/>
    <n v="54287.157564999987"/>
  </r>
  <r>
    <x v="7"/>
    <x v="2"/>
    <x v="9"/>
    <x v="12"/>
    <x v="18"/>
    <x v="1"/>
    <n v="72714.659975000002"/>
  </r>
  <r>
    <x v="7"/>
    <x v="2"/>
    <x v="10"/>
    <x v="12"/>
    <x v="18"/>
    <x v="1"/>
    <n v="6298.9375599999994"/>
  </r>
  <r>
    <x v="7"/>
    <x v="2"/>
    <x v="11"/>
    <x v="12"/>
    <x v="18"/>
    <x v="1"/>
    <n v="31724.945224999999"/>
  </r>
  <r>
    <x v="0"/>
    <x v="0"/>
    <x v="0"/>
    <x v="12"/>
    <x v="18"/>
    <x v="1"/>
    <n v="272.28440000000001"/>
  </r>
  <r>
    <x v="0"/>
    <x v="0"/>
    <x v="1"/>
    <x v="12"/>
    <x v="18"/>
    <x v="1"/>
    <n v="98.422650000000004"/>
  </r>
  <r>
    <x v="0"/>
    <x v="0"/>
    <x v="2"/>
    <x v="12"/>
    <x v="18"/>
    <x v="1"/>
    <n v="8350.173445000004"/>
  </r>
  <r>
    <x v="0"/>
    <x v="0"/>
    <x v="3"/>
    <x v="12"/>
    <x v="18"/>
    <x v="1"/>
    <n v="12504.677984999995"/>
  </r>
  <r>
    <x v="0"/>
    <x v="0"/>
    <x v="4"/>
    <x v="12"/>
    <x v="18"/>
    <x v="1"/>
    <n v="13567.465525"/>
  </r>
  <r>
    <x v="0"/>
    <x v="0"/>
    <x v="5"/>
    <x v="12"/>
    <x v="18"/>
    <x v="1"/>
    <n v="12345.718974999996"/>
  </r>
  <r>
    <x v="0"/>
    <x v="0"/>
    <x v="6"/>
    <x v="12"/>
    <x v="18"/>
    <x v="1"/>
    <n v="1620.2724000000001"/>
  </r>
  <r>
    <x v="0"/>
    <x v="0"/>
    <x v="7"/>
    <x v="12"/>
    <x v="18"/>
    <x v="1"/>
    <n v="73.465500000000006"/>
  </r>
  <r>
    <x v="0"/>
    <x v="0"/>
    <x v="8"/>
    <x v="12"/>
    <x v="18"/>
    <x v="1"/>
    <n v="1020.6351999999999"/>
  </r>
  <r>
    <x v="0"/>
    <x v="0"/>
    <x v="9"/>
    <x v="12"/>
    <x v="18"/>
    <x v="1"/>
    <n v="2617.3894999999998"/>
  </r>
  <r>
    <x v="0"/>
    <x v="0"/>
    <x v="10"/>
    <x v="12"/>
    <x v="18"/>
    <x v="1"/>
    <n v="1455.1066650000002"/>
  </r>
  <r>
    <x v="0"/>
    <x v="0"/>
    <x v="11"/>
    <x v="12"/>
    <x v="18"/>
    <x v="1"/>
    <n v="9517.3056450000022"/>
  </r>
  <r>
    <x v="1"/>
    <x v="1"/>
    <x v="1"/>
    <x v="12"/>
    <x v="18"/>
    <x v="1"/>
    <n v="14.922000000000001"/>
  </r>
  <r>
    <x v="1"/>
    <x v="1"/>
    <x v="2"/>
    <x v="12"/>
    <x v="18"/>
    <x v="1"/>
    <n v="324.19986"/>
  </r>
  <r>
    <x v="1"/>
    <x v="1"/>
    <x v="3"/>
    <x v="12"/>
    <x v="18"/>
    <x v="1"/>
    <n v="7296.483879999998"/>
  </r>
  <r>
    <x v="1"/>
    <x v="1"/>
    <x v="4"/>
    <x v="12"/>
    <x v="18"/>
    <x v="1"/>
    <n v="9924.5515700000069"/>
  </r>
  <r>
    <x v="1"/>
    <x v="1"/>
    <x v="5"/>
    <x v="12"/>
    <x v="18"/>
    <x v="1"/>
    <n v="7373.2779200000023"/>
  </r>
  <r>
    <x v="1"/>
    <x v="1"/>
    <x v="6"/>
    <x v="12"/>
    <x v="18"/>
    <x v="1"/>
    <n v="1396.3283000000006"/>
  </r>
  <r>
    <x v="1"/>
    <x v="1"/>
    <x v="7"/>
    <x v="12"/>
    <x v="18"/>
    <x v="1"/>
    <n v="329.67250000000001"/>
  </r>
  <r>
    <x v="1"/>
    <x v="1"/>
    <x v="8"/>
    <x v="12"/>
    <x v="18"/>
    <x v="1"/>
    <n v="9872.9971399999977"/>
  </r>
  <r>
    <x v="1"/>
    <x v="1"/>
    <x v="9"/>
    <x v="12"/>
    <x v="18"/>
    <x v="1"/>
    <n v="9918.8929200000002"/>
  </r>
  <r>
    <x v="1"/>
    <x v="1"/>
    <x v="10"/>
    <x v="12"/>
    <x v="18"/>
    <x v="1"/>
    <n v="518.37598000000003"/>
  </r>
  <r>
    <x v="1"/>
    <x v="1"/>
    <x v="11"/>
    <x v="12"/>
    <x v="18"/>
    <x v="1"/>
    <n v="4513.7793699999993"/>
  </r>
  <r>
    <x v="2"/>
    <x v="0"/>
    <x v="1"/>
    <x v="12"/>
    <x v="18"/>
    <x v="1"/>
    <n v="180.41"/>
  </r>
  <r>
    <x v="2"/>
    <x v="0"/>
    <x v="2"/>
    <x v="12"/>
    <x v="18"/>
    <x v="1"/>
    <n v="576.0630000000001"/>
  </r>
  <r>
    <x v="2"/>
    <x v="0"/>
    <x v="3"/>
    <x v="12"/>
    <x v="18"/>
    <x v="1"/>
    <n v="439.423"/>
  </r>
  <r>
    <x v="2"/>
    <x v="0"/>
    <x v="4"/>
    <x v="12"/>
    <x v="18"/>
    <x v="1"/>
    <n v="1457.11285"/>
  </r>
  <r>
    <x v="2"/>
    <x v="0"/>
    <x v="5"/>
    <x v="12"/>
    <x v="18"/>
    <x v="1"/>
    <n v="4875.9777000000004"/>
  </r>
  <r>
    <x v="2"/>
    <x v="0"/>
    <x v="6"/>
    <x v="12"/>
    <x v="18"/>
    <x v="1"/>
    <n v="326.45980000000009"/>
  </r>
  <r>
    <x v="2"/>
    <x v="0"/>
    <x v="7"/>
    <x v="12"/>
    <x v="18"/>
    <x v="1"/>
    <n v="378.71030000000002"/>
  </r>
  <r>
    <x v="2"/>
    <x v="0"/>
    <x v="8"/>
    <x v="12"/>
    <x v="18"/>
    <x v="1"/>
    <n v="6026.4090000000006"/>
  </r>
  <r>
    <x v="2"/>
    <x v="0"/>
    <x v="9"/>
    <x v="12"/>
    <x v="18"/>
    <x v="1"/>
    <n v="10907.0368"/>
  </r>
  <r>
    <x v="2"/>
    <x v="0"/>
    <x v="10"/>
    <x v="12"/>
    <x v="18"/>
    <x v="1"/>
    <n v="1924.6560100000002"/>
  </r>
  <r>
    <x v="2"/>
    <x v="0"/>
    <x v="11"/>
    <x v="12"/>
    <x v="18"/>
    <x v="1"/>
    <n v="7408.1895900000018"/>
  </r>
  <r>
    <x v="14"/>
    <x v="4"/>
    <x v="0"/>
    <x v="12"/>
    <x v="18"/>
    <x v="1"/>
    <n v="2300.9340000000002"/>
  </r>
  <r>
    <x v="14"/>
    <x v="4"/>
    <x v="1"/>
    <x v="12"/>
    <x v="18"/>
    <x v="1"/>
    <n v="2691.4720000000002"/>
  </r>
  <r>
    <x v="14"/>
    <x v="4"/>
    <x v="2"/>
    <x v="12"/>
    <x v="18"/>
    <x v="1"/>
    <n v="3888.78"/>
  </r>
  <r>
    <x v="14"/>
    <x v="4"/>
    <x v="3"/>
    <x v="12"/>
    <x v="18"/>
    <x v="1"/>
    <n v="3370.085"/>
  </r>
  <r>
    <x v="14"/>
    <x v="4"/>
    <x v="4"/>
    <x v="12"/>
    <x v="18"/>
    <x v="1"/>
    <n v="5149.3810000000003"/>
  </r>
  <r>
    <x v="14"/>
    <x v="4"/>
    <x v="5"/>
    <x v="12"/>
    <x v="18"/>
    <x v="1"/>
    <n v="3339.7049999999999"/>
  </r>
  <r>
    <x v="14"/>
    <x v="4"/>
    <x v="6"/>
    <x v="12"/>
    <x v="18"/>
    <x v="1"/>
    <n v="1579.0309999999999"/>
  </r>
  <r>
    <x v="14"/>
    <x v="4"/>
    <x v="7"/>
    <x v="12"/>
    <x v="18"/>
    <x v="1"/>
    <n v="737.24099999999999"/>
  </r>
  <r>
    <x v="14"/>
    <x v="4"/>
    <x v="8"/>
    <x v="12"/>
    <x v="18"/>
    <x v="1"/>
    <n v="1994.085"/>
  </r>
  <r>
    <x v="14"/>
    <x v="4"/>
    <x v="9"/>
    <x v="12"/>
    <x v="18"/>
    <x v="1"/>
    <n v="1828.3019999999999"/>
  </r>
  <r>
    <x v="14"/>
    <x v="4"/>
    <x v="10"/>
    <x v="12"/>
    <x v="18"/>
    <x v="1"/>
    <n v="1042.403"/>
  </r>
  <r>
    <x v="14"/>
    <x v="4"/>
    <x v="11"/>
    <x v="12"/>
    <x v="18"/>
    <x v="1"/>
    <n v="2873.78"/>
  </r>
  <r>
    <x v="3"/>
    <x v="0"/>
    <x v="1"/>
    <x v="12"/>
    <x v="18"/>
    <x v="1"/>
    <n v="910.40099999999995"/>
  </r>
  <r>
    <x v="3"/>
    <x v="0"/>
    <x v="2"/>
    <x v="12"/>
    <x v="18"/>
    <x v="1"/>
    <n v="3648.7552000000001"/>
  </r>
  <r>
    <x v="3"/>
    <x v="0"/>
    <x v="3"/>
    <x v="12"/>
    <x v="18"/>
    <x v="1"/>
    <n v="4193.8471999999992"/>
  </r>
  <r>
    <x v="3"/>
    <x v="0"/>
    <x v="4"/>
    <x v="12"/>
    <x v="18"/>
    <x v="1"/>
    <n v="6577.1911"/>
  </r>
  <r>
    <x v="3"/>
    <x v="0"/>
    <x v="5"/>
    <x v="12"/>
    <x v="18"/>
    <x v="1"/>
    <n v="4224.4939000000004"/>
  </r>
  <r>
    <x v="3"/>
    <x v="0"/>
    <x v="6"/>
    <x v="12"/>
    <x v="18"/>
    <x v="1"/>
    <n v="226.24060000000003"/>
  </r>
  <r>
    <x v="3"/>
    <x v="0"/>
    <x v="7"/>
    <x v="12"/>
    <x v="18"/>
    <x v="1"/>
    <n v="65.447800000000001"/>
  </r>
  <r>
    <x v="3"/>
    <x v="0"/>
    <x v="8"/>
    <x v="12"/>
    <x v="18"/>
    <x v="1"/>
    <n v="711.92439999999976"/>
  </r>
  <r>
    <x v="3"/>
    <x v="0"/>
    <x v="9"/>
    <x v="12"/>
    <x v="18"/>
    <x v="1"/>
    <n v="1130.9631399999998"/>
  </r>
  <r>
    <x v="3"/>
    <x v="0"/>
    <x v="10"/>
    <x v="12"/>
    <x v="18"/>
    <x v="1"/>
    <n v="23.113"/>
  </r>
  <r>
    <x v="3"/>
    <x v="0"/>
    <x v="11"/>
    <x v="12"/>
    <x v="18"/>
    <x v="1"/>
    <n v="1338.9038499999999"/>
  </r>
  <r>
    <x v="6"/>
    <x v="1"/>
    <x v="1"/>
    <x v="12"/>
    <x v="18"/>
    <x v="1"/>
    <n v="60.984999999999999"/>
  </r>
  <r>
    <x v="6"/>
    <x v="1"/>
    <x v="2"/>
    <x v="12"/>
    <x v="18"/>
    <x v="1"/>
    <n v="980.07673"/>
  </r>
  <r>
    <x v="6"/>
    <x v="1"/>
    <x v="3"/>
    <x v="12"/>
    <x v="18"/>
    <x v="1"/>
    <n v="4134.3954699999995"/>
  </r>
  <r>
    <x v="6"/>
    <x v="1"/>
    <x v="4"/>
    <x v="12"/>
    <x v="18"/>
    <x v="1"/>
    <n v="5013.6690600000038"/>
  </r>
  <r>
    <x v="6"/>
    <x v="1"/>
    <x v="5"/>
    <x v="12"/>
    <x v="18"/>
    <x v="1"/>
    <n v="3083.6763000000001"/>
  </r>
  <r>
    <x v="6"/>
    <x v="1"/>
    <x v="6"/>
    <x v="12"/>
    <x v="18"/>
    <x v="1"/>
    <n v="835.00222000000008"/>
  </r>
  <r>
    <x v="6"/>
    <x v="1"/>
    <x v="7"/>
    <x v="12"/>
    <x v="18"/>
    <x v="1"/>
    <n v="65.327500000000001"/>
  </r>
  <r>
    <x v="6"/>
    <x v="1"/>
    <x v="8"/>
    <x v="12"/>
    <x v="18"/>
    <x v="1"/>
    <n v="3020.03782"/>
  </r>
  <r>
    <x v="6"/>
    <x v="1"/>
    <x v="9"/>
    <x v="12"/>
    <x v="18"/>
    <x v="1"/>
    <n v="3185.897105"/>
  </r>
  <r>
    <x v="6"/>
    <x v="1"/>
    <x v="10"/>
    <x v="12"/>
    <x v="18"/>
    <x v="1"/>
    <n v="119.53160000000001"/>
  </r>
  <r>
    <x v="6"/>
    <x v="1"/>
    <x v="11"/>
    <x v="12"/>
    <x v="18"/>
    <x v="1"/>
    <n v="175.10349999999997"/>
  </r>
  <r>
    <x v="10"/>
    <x v="0"/>
    <x v="2"/>
    <x v="12"/>
    <x v="18"/>
    <x v="1"/>
    <n v="78.401751376473285"/>
  </r>
  <r>
    <x v="10"/>
    <x v="0"/>
    <x v="3"/>
    <x v="12"/>
    <x v="18"/>
    <x v="1"/>
    <n v="132.2345"/>
  </r>
  <r>
    <x v="10"/>
    <x v="0"/>
    <x v="4"/>
    <x v="12"/>
    <x v="18"/>
    <x v="1"/>
    <n v="969.19869999999992"/>
  </r>
  <r>
    <x v="10"/>
    <x v="0"/>
    <x v="5"/>
    <x v="12"/>
    <x v="18"/>
    <x v="1"/>
    <n v="2344.9762000000005"/>
  </r>
  <r>
    <x v="10"/>
    <x v="0"/>
    <x v="6"/>
    <x v="12"/>
    <x v="18"/>
    <x v="1"/>
    <n v="545.30399999999997"/>
  </r>
  <r>
    <x v="10"/>
    <x v="0"/>
    <x v="7"/>
    <x v="12"/>
    <x v="18"/>
    <x v="1"/>
    <n v="18.718482890498194"/>
  </r>
  <r>
    <x v="10"/>
    <x v="0"/>
    <x v="8"/>
    <x v="12"/>
    <x v="18"/>
    <x v="1"/>
    <n v="540.34019999999998"/>
  </r>
  <r>
    <x v="10"/>
    <x v="0"/>
    <x v="9"/>
    <x v="12"/>
    <x v="18"/>
    <x v="1"/>
    <n v="2934.0177000000003"/>
  </r>
  <r>
    <x v="10"/>
    <x v="0"/>
    <x v="10"/>
    <x v="12"/>
    <x v="18"/>
    <x v="1"/>
    <n v="637.65220000000011"/>
  </r>
  <r>
    <x v="10"/>
    <x v="0"/>
    <x v="11"/>
    <x v="12"/>
    <x v="18"/>
    <x v="1"/>
    <n v="5658.4583800000019"/>
  </r>
  <r>
    <x v="8"/>
    <x v="1"/>
    <x v="1"/>
    <x v="12"/>
    <x v="18"/>
    <x v="1"/>
    <n v="1.1850000000000001"/>
  </r>
  <r>
    <x v="8"/>
    <x v="1"/>
    <x v="2"/>
    <x v="12"/>
    <x v="18"/>
    <x v="1"/>
    <n v="169.87500000000003"/>
  </r>
  <r>
    <x v="8"/>
    <x v="1"/>
    <x v="3"/>
    <x v="12"/>
    <x v="18"/>
    <x v="1"/>
    <n v="936.02301"/>
  </r>
  <r>
    <x v="8"/>
    <x v="1"/>
    <x v="4"/>
    <x v="12"/>
    <x v="18"/>
    <x v="1"/>
    <n v="1104.8071099999997"/>
  </r>
  <r>
    <x v="8"/>
    <x v="1"/>
    <x v="5"/>
    <x v="12"/>
    <x v="18"/>
    <x v="1"/>
    <n v="439.63390000000004"/>
  </r>
  <r>
    <x v="8"/>
    <x v="1"/>
    <x v="6"/>
    <x v="12"/>
    <x v="18"/>
    <x v="1"/>
    <n v="197.2551"/>
  </r>
  <r>
    <x v="8"/>
    <x v="1"/>
    <x v="7"/>
    <x v="12"/>
    <x v="18"/>
    <x v="1"/>
    <n v="39.430500000000002"/>
  </r>
  <r>
    <x v="8"/>
    <x v="1"/>
    <x v="8"/>
    <x v="12"/>
    <x v="18"/>
    <x v="1"/>
    <n v="596.04679499999997"/>
  </r>
  <r>
    <x v="8"/>
    <x v="1"/>
    <x v="9"/>
    <x v="12"/>
    <x v="18"/>
    <x v="1"/>
    <n v="821.6543999999999"/>
  </r>
  <r>
    <x v="8"/>
    <x v="1"/>
    <x v="11"/>
    <x v="12"/>
    <x v="18"/>
    <x v="1"/>
    <n v="1.43"/>
  </r>
  <r>
    <x v="4"/>
    <x v="0"/>
    <x v="0"/>
    <x v="12"/>
    <x v="18"/>
    <x v="1"/>
    <n v="144.73094999999998"/>
  </r>
  <r>
    <x v="4"/>
    <x v="0"/>
    <x v="1"/>
    <x v="12"/>
    <x v="18"/>
    <x v="1"/>
    <n v="558.12144999999998"/>
  </r>
  <r>
    <x v="4"/>
    <x v="0"/>
    <x v="2"/>
    <x v="12"/>
    <x v="18"/>
    <x v="1"/>
    <n v="1199.882975"/>
  </r>
  <r>
    <x v="4"/>
    <x v="0"/>
    <x v="3"/>
    <x v="12"/>
    <x v="18"/>
    <x v="1"/>
    <n v="371.22689999999994"/>
  </r>
  <r>
    <x v="4"/>
    <x v="0"/>
    <x v="4"/>
    <x v="12"/>
    <x v="18"/>
    <x v="1"/>
    <n v="22.882549999999998"/>
  </r>
  <r>
    <x v="4"/>
    <x v="0"/>
    <x v="5"/>
    <x v="12"/>
    <x v="18"/>
    <x v="1"/>
    <n v="615.97737499999994"/>
  </r>
  <r>
    <x v="4"/>
    <x v="0"/>
    <x v="10"/>
    <x v="12"/>
    <x v="18"/>
    <x v="1"/>
    <n v="51.851774999999996"/>
  </r>
  <r>
    <x v="4"/>
    <x v="0"/>
    <x v="11"/>
    <x v="12"/>
    <x v="18"/>
    <x v="1"/>
    <n v="235.08142499999997"/>
  </r>
  <r>
    <x v="5"/>
    <x v="0"/>
    <x v="3"/>
    <x v="12"/>
    <x v="18"/>
    <x v="1"/>
    <n v="1.873"/>
  </r>
  <r>
    <x v="0"/>
    <x v="3"/>
    <x v="0"/>
    <x v="11"/>
    <x v="0"/>
    <x v="1"/>
    <n v="4198.5795875235326"/>
  </r>
  <r>
    <x v="0"/>
    <x v="3"/>
    <x v="0"/>
    <x v="11"/>
    <x v="15"/>
    <x v="1"/>
    <n v="18.593"/>
  </r>
  <r>
    <x v="0"/>
    <x v="3"/>
    <x v="0"/>
    <x v="11"/>
    <x v="1"/>
    <x v="1"/>
    <n v="7751.5352626040185"/>
  </r>
  <r>
    <x v="0"/>
    <x v="3"/>
    <x v="0"/>
    <x v="11"/>
    <x v="2"/>
    <x v="1"/>
    <n v="4059.9169290355485"/>
  </r>
  <r>
    <x v="0"/>
    <x v="3"/>
    <x v="0"/>
    <x v="11"/>
    <x v="3"/>
    <x v="1"/>
    <n v="1034.6794593453023"/>
  </r>
  <r>
    <x v="0"/>
    <x v="3"/>
    <x v="0"/>
    <x v="11"/>
    <x v="5"/>
    <x v="1"/>
    <n v="3675.5035846446244"/>
  </r>
  <r>
    <x v="0"/>
    <x v="3"/>
    <x v="0"/>
    <x v="12"/>
    <x v="0"/>
    <x v="1"/>
    <n v="2526.8322435052919"/>
  </r>
  <r>
    <x v="0"/>
    <x v="3"/>
    <x v="0"/>
    <x v="12"/>
    <x v="15"/>
    <x v="1"/>
    <n v="228.42599999999999"/>
  </r>
  <r>
    <x v="0"/>
    <x v="3"/>
    <x v="0"/>
    <x v="12"/>
    <x v="1"/>
    <x v="1"/>
    <n v="3011.8611755488691"/>
  </r>
  <r>
    <x v="0"/>
    <x v="3"/>
    <x v="0"/>
    <x v="12"/>
    <x v="2"/>
    <x v="1"/>
    <n v="447.64862968718177"/>
  </r>
  <r>
    <x v="0"/>
    <x v="3"/>
    <x v="0"/>
    <x v="12"/>
    <x v="3"/>
    <x v="1"/>
    <n v="965.93002656003034"/>
  </r>
  <r>
    <x v="0"/>
    <x v="3"/>
    <x v="0"/>
    <x v="12"/>
    <x v="5"/>
    <x v="1"/>
    <n v="755.74768460899759"/>
  </r>
  <r>
    <x v="0"/>
    <x v="3"/>
    <x v="1"/>
    <x v="11"/>
    <x v="0"/>
    <x v="1"/>
    <n v="3175.1504209782743"/>
  </r>
  <r>
    <x v="0"/>
    <x v="3"/>
    <x v="1"/>
    <x v="11"/>
    <x v="15"/>
    <x v="1"/>
    <n v="139.19399999999999"/>
  </r>
  <r>
    <x v="0"/>
    <x v="3"/>
    <x v="1"/>
    <x v="11"/>
    <x v="1"/>
    <x v="1"/>
    <n v="834.25410910387996"/>
  </r>
  <r>
    <x v="0"/>
    <x v="3"/>
    <x v="1"/>
    <x v="11"/>
    <x v="2"/>
    <x v="1"/>
    <n v="242.48692392522545"/>
  </r>
  <r>
    <x v="0"/>
    <x v="3"/>
    <x v="1"/>
    <x v="11"/>
    <x v="3"/>
    <x v="1"/>
    <n v="278.84143153070266"/>
  </r>
  <r>
    <x v="0"/>
    <x v="3"/>
    <x v="1"/>
    <x v="11"/>
    <x v="5"/>
    <x v="1"/>
    <n v="1950.6644424611252"/>
  </r>
  <r>
    <x v="0"/>
    <x v="3"/>
    <x v="1"/>
    <x v="12"/>
    <x v="0"/>
    <x v="1"/>
    <n v="811.44840790473279"/>
  </r>
  <r>
    <x v="0"/>
    <x v="3"/>
    <x v="1"/>
    <x v="12"/>
    <x v="15"/>
    <x v="1"/>
    <n v="194.154"/>
  </r>
  <r>
    <x v="0"/>
    <x v="3"/>
    <x v="1"/>
    <x v="12"/>
    <x v="1"/>
    <x v="1"/>
    <n v="750.80927311638004"/>
  </r>
  <r>
    <x v="0"/>
    <x v="3"/>
    <x v="1"/>
    <x v="12"/>
    <x v="2"/>
    <x v="1"/>
    <n v="1295.869694608595"/>
  </r>
  <r>
    <x v="0"/>
    <x v="3"/>
    <x v="1"/>
    <x v="12"/>
    <x v="3"/>
    <x v="1"/>
    <n v="7715.4631378858066"/>
  </r>
  <r>
    <x v="0"/>
    <x v="3"/>
    <x v="1"/>
    <x v="12"/>
    <x v="5"/>
    <x v="1"/>
    <n v="272.19204024837063"/>
  </r>
  <r>
    <x v="0"/>
    <x v="3"/>
    <x v="2"/>
    <x v="11"/>
    <x v="0"/>
    <x v="1"/>
    <n v="5407.7812026953843"/>
  </r>
  <r>
    <x v="0"/>
    <x v="3"/>
    <x v="2"/>
    <x v="11"/>
    <x v="15"/>
    <x v="1"/>
    <n v="13.882999999999999"/>
  </r>
  <r>
    <x v="0"/>
    <x v="3"/>
    <x v="2"/>
    <x v="11"/>
    <x v="1"/>
    <x v="1"/>
    <n v="1499.7768531173651"/>
  </r>
  <r>
    <x v="0"/>
    <x v="3"/>
    <x v="2"/>
    <x v="11"/>
    <x v="2"/>
    <x v="1"/>
    <n v="177.59546400260899"/>
  </r>
  <r>
    <x v="0"/>
    <x v="3"/>
    <x v="2"/>
    <x v="11"/>
    <x v="3"/>
    <x v="1"/>
    <n v="86.263681056193832"/>
  </r>
  <r>
    <x v="0"/>
    <x v="3"/>
    <x v="2"/>
    <x v="11"/>
    <x v="5"/>
    <x v="1"/>
    <n v="536.59719192028172"/>
  </r>
  <r>
    <x v="0"/>
    <x v="3"/>
    <x v="2"/>
    <x v="12"/>
    <x v="0"/>
    <x v="1"/>
    <n v="1585.8524283733184"/>
  </r>
  <r>
    <x v="0"/>
    <x v="3"/>
    <x v="2"/>
    <x v="12"/>
    <x v="15"/>
    <x v="1"/>
    <n v="327.31"/>
  </r>
  <r>
    <x v="0"/>
    <x v="3"/>
    <x v="2"/>
    <x v="12"/>
    <x v="1"/>
    <x v="1"/>
    <n v="1256.4432232196959"/>
  </r>
  <r>
    <x v="0"/>
    <x v="3"/>
    <x v="2"/>
    <x v="12"/>
    <x v="2"/>
    <x v="1"/>
    <n v="280.31268595677125"/>
  </r>
  <r>
    <x v="0"/>
    <x v="3"/>
    <x v="2"/>
    <x v="12"/>
    <x v="3"/>
    <x v="1"/>
    <n v="3968.2444137115526"/>
  </r>
  <r>
    <x v="0"/>
    <x v="3"/>
    <x v="2"/>
    <x v="12"/>
    <x v="5"/>
    <x v="1"/>
    <n v="202.9131491125471"/>
  </r>
  <r>
    <x v="0"/>
    <x v="3"/>
    <x v="3"/>
    <x v="11"/>
    <x v="0"/>
    <x v="1"/>
    <n v="4560.3001978794573"/>
  </r>
  <r>
    <x v="0"/>
    <x v="3"/>
    <x v="3"/>
    <x v="11"/>
    <x v="15"/>
    <x v="1"/>
    <n v="45.241999999999997"/>
  </r>
  <r>
    <x v="0"/>
    <x v="3"/>
    <x v="3"/>
    <x v="11"/>
    <x v="1"/>
    <x v="1"/>
    <n v="773.01257079126492"/>
  </r>
  <r>
    <x v="0"/>
    <x v="3"/>
    <x v="3"/>
    <x v="11"/>
    <x v="2"/>
    <x v="1"/>
    <n v="625.67989048463949"/>
  </r>
  <r>
    <x v="0"/>
    <x v="3"/>
    <x v="3"/>
    <x v="11"/>
    <x v="3"/>
    <x v="1"/>
    <n v="429.80417985700728"/>
  </r>
  <r>
    <x v="0"/>
    <x v="3"/>
    <x v="3"/>
    <x v="11"/>
    <x v="5"/>
    <x v="1"/>
    <n v="51.28512381774356"/>
  </r>
  <r>
    <x v="0"/>
    <x v="3"/>
    <x v="3"/>
    <x v="12"/>
    <x v="0"/>
    <x v="1"/>
    <n v="445.14481300828527"/>
  </r>
  <r>
    <x v="0"/>
    <x v="3"/>
    <x v="3"/>
    <x v="12"/>
    <x v="15"/>
    <x v="1"/>
    <n v="82.000999999999991"/>
  </r>
  <r>
    <x v="0"/>
    <x v="3"/>
    <x v="3"/>
    <x v="12"/>
    <x v="1"/>
    <x v="1"/>
    <n v="1007.4071162851629"/>
  </r>
  <r>
    <x v="0"/>
    <x v="3"/>
    <x v="3"/>
    <x v="12"/>
    <x v="2"/>
    <x v="1"/>
    <n v="328.66000935023914"/>
  </r>
  <r>
    <x v="0"/>
    <x v="3"/>
    <x v="3"/>
    <x v="12"/>
    <x v="3"/>
    <x v="1"/>
    <n v="15.568973771651731"/>
  </r>
  <r>
    <x v="0"/>
    <x v="3"/>
    <x v="3"/>
    <x v="12"/>
    <x v="5"/>
    <x v="1"/>
    <n v="4.6410493057967175"/>
  </r>
  <r>
    <x v="0"/>
    <x v="3"/>
    <x v="4"/>
    <x v="11"/>
    <x v="0"/>
    <x v="1"/>
    <n v="6170.0901533563683"/>
  </r>
  <r>
    <x v="0"/>
    <x v="3"/>
    <x v="4"/>
    <x v="11"/>
    <x v="1"/>
    <x v="1"/>
    <n v="382.14824311874906"/>
  </r>
  <r>
    <x v="0"/>
    <x v="3"/>
    <x v="4"/>
    <x v="11"/>
    <x v="2"/>
    <x v="1"/>
    <n v="1212.0884653656035"/>
  </r>
  <r>
    <x v="0"/>
    <x v="3"/>
    <x v="4"/>
    <x v="11"/>
    <x v="3"/>
    <x v="1"/>
    <n v="499.96170178896273"/>
  </r>
  <r>
    <x v="0"/>
    <x v="3"/>
    <x v="4"/>
    <x v="11"/>
    <x v="5"/>
    <x v="1"/>
    <n v="2.9401172796668988"/>
  </r>
  <r>
    <x v="0"/>
    <x v="3"/>
    <x v="4"/>
    <x v="12"/>
    <x v="0"/>
    <x v="1"/>
    <n v="2070.5946300000001"/>
  </r>
  <r>
    <x v="0"/>
    <x v="3"/>
    <x v="4"/>
    <x v="12"/>
    <x v="15"/>
    <x v="1"/>
    <n v="39.905000000000001"/>
  </r>
  <r>
    <x v="0"/>
    <x v="3"/>
    <x v="4"/>
    <x v="12"/>
    <x v="1"/>
    <x v="1"/>
    <n v="85.829885857400157"/>
  </r>
  <r>
    <x v="0"/>
    <x v="3"/>
    <x v="4"/>
    <x v="12"/>
    <x v="2"/>
    <x v="1"/>
    <n v="129.56491491508697"/>
  </r>
  <r>
    <x v="0"/>
    <x v="3"/>
    <x v="4"/>
    <x v="12"/>
    <x v="3"/>
    <x v="1"/>
    <n v="80.55153239505114"/>
  </r>
  <r>
    <x v="0"/>
    <x v="3"/>
    <x v="4"/>
    <x v="12"/>
    <x v="5"/>
    <x v="1"/>
    <n v="30.043815926439972"/>
  </r>
  <r>
    <x v="0"/>
    <x v="3"/>
    <x v="5"/>
    <x v="11"/>
    <x v="0"/>
    <x v="1"/>
    <n v="8961.3339347754572"/>
  </r>
  <r>
    <x v="0"/>
    <x v="3"/>
    <x v="5"/>
    <x v="11"/>
    <x v="15"/>
    <x v="1"/>
    <n v="25.030999999999999"/>
  </r>
  <r>
    <x v="0"/>
    <x v="3"/>
    <x v="5"/>
    <x v="11"/>
    <x v="1"/>
    <x v="1"/>
    <n v="473.74357247906659"/>
  </r>
  <r>
    <x v="0"/>
    <x v="3"/>
    <x v="5"/>
    <x v="11"/>
    <x v="2"/>
    <x v="1"/>
    <n v="398.60090431882196"/>
  </r>
  <r>
    <x v="0"/>
    <x v="3"/>
    <x v="5"/>
    <x v="11"/>
    <x v="3"/>
    <x v="1"/>
    <n v="426.64104632114254"/>
  </r>
  <r>
    <x v="0"/>
    <x v="3"/>
    <x v="5"/>
    <x v="12"/>
    <x v="0"/>
    <x v="1"/>
    <n v="960.23381832588518"/>
  </r>
  <r>
    <x v="0"/>
    <x v="3"/>
    <x v="5"/>
    <x v="12"/>
    <x v="15"/>
    <x v="1"/>
    <n v="108.26599999999999"/>
  </r>
  <r>
    <x v="0"/>
    <x v="3"/>
    <x v="5"/>
    <x v="12"/>
    <x v="1"/>
    <x v="1"/>
    <n v="270.48570297312006"/>
  </r>
  <r>
    <x v="0"/>
    <x v="3"/>
    <x v="5"/>
    <x v="12"/>
    <x v="2"/>
    <x v="1"/>
    <n v="193.45632274375191"/>
  </r>
  <r>
    <x v="0"/>
    <x v="3"/>
    <x v="5"/>
    <x v="12"/>
    <x v="3"/>
    <x v="1"/>
    <n v="93.422307965845675"/>
  </r>
  <r>
    <x v="0"/>
    <x v="3"/>
    <x v="6"/>
    <x v="11"/>
    <x v="0"/>
    <x v="1"/>
    <n v="3552.4852877622316"/>
  </r>
  <r>
    <x v="0"/>
    <x v="3"/>
    <x v="6"/>
    <x v="11"/>
    <x v="1"/>
    <x v="1"/>
    <n v="312.76038663203229"/>
  </r>
  <r>
    <x v="0"/>
    <x v="3"/>
    <x v="6"/>
    <x v="11"/>
    <x v="2"/>
    <x v="1"/>
    <n v="757.08704488431226"/>
  </r>
  <r>
    <x v="0"/>
    <x v="3"/>
    <x v="6"/>
    <x v="11"/>
    <x v="3"/>
    <x v="1"/>
    <n v="7113.9114510239215"/>
  </r>
  <r>
    <x v="0"/>
    <x v="3"/>
    <x v="6"/>
    <x v="11"/>
    <x v="5"/>
    <x v="1"/>
    <n v="1.8330709939148071"/>
  </r>
  <r>
    <x v="0"/>
    <x v="3"/>
    <x v="6"/>
    <x v="12"/>
    <x v="0"/>
    <x v="1"/>
    <n v="1971.3864952292824"/>
  </r>
  <r>
    <x v="0"/>
    <x v="3"/>
    <x v="6"/>
    <x v="12"/>
    <x v="15"/>
    <x v="1"/>
    <n v="43.76"/>
  </r>
  <r>
    <x v="0"/>
    <x v="3"/>
    <x v="6"/>
    <x v="12"/>
    <x v="1"/>
    <x v="1"/>
    <n v="920.71647273781025"/>
  </r>
  <r>
    <x v="0"/>
    <x v="3"/>
    <x v="6"/>
    <x v="12"/>
    <x v="2"/>
    <x v="1"/>
    <n v="168.00363840937115"/>
  </r>
  <r>
    <x v="0"/>
    <x v="3"/>
    <x v="6"/>
    <x v="12"/>
    <x v="3"/>
    <x v="1"/>
    <n v="314.48823313014572"/>
  </r>
  <r>
    <x v="0"/>
    <x v="3"/>
    <x v="7"/>
    <x v="11"/>
    <x v="0"/>
    <x v="1"/>
    <n v="462.80762504840425"/>
  </r>
  <r>
    <x v="0"/>
    <x v="3"/>
    <x v="7"/>
    <x v="11"/>
    <x v="1"/>
    <x v="1"/>
    <n v="1116.5669811250762"/>
  </r>
  <r>
    <x v="0"/>
    <x v="3"/>
    <x v="7"/>
    <x v="11"/>
    <x v="2"/>
    <x v="1"/>
    <n v="514.28459935666388"/>
  </r>
  <r>
    <x v="0"/>
    <x v="3"/>
    <x v="7"/>
    <x v="11"/>
    <x v="3"/>
    <x v="1"/>
    <n v="8235.5647004564016"/>
  </r>
  <r>
    <x v="0"/>
    <x v="3"/>
    <x v="7"/>
    <x v="12"/>
    <x v="0"/>
    <x v="1"/>
    <n v="227.36564914568447"/>
  </r>
  <r>
    <x v="0"/>
    <x v="3"/>
    <x v="7"/>
    <x v="12"/>
    <x v="15"/>
    <x v="1"/>
    <n v="267.56550000000004"/>
  </r>
  <r>
    <x v="0"/>
    <x v="3"/>
    <x v="7"/>
    <x v="12"/>
    <x v="1"/>
    <x v="1"/>
    <n v="632.89602033566996"/>
  </r>
  <r>
    <x v="0"/>
    <x v="3"/>
    <x v="7"/>
    <x v="12"/>
    <x v="2"/>
    <x v="1"/>
    <n v="198.44462057092016"/>
  </r>
  <r>
    <x v="0"/>
    <x v="3"/>
    <x v="7"/>
    <x v="12"/>
    <x v="3"/>
    <x v="1"/>
    <n v="3725.1308579873844"/>
  </r>
  <r>
    <x v="0"/>
    <x v="3"/>
    <x v="8"/>
    <x v="11"/>
    <x v="0"/>
    <x v="1"/>
    <n v="5137.3745812304469"/>
  </r>
  <r>
    <x v="0"/>
    <x v="3"/>
    <x v="8"/>
    <x v="11"/>
    <x v="15"/>
    <x v="1"/>
    <n v="33.459000000000003"/>
  </r>
  <r>
    <x v="0"/>
    <x v="3"/>
    <x v="8"/>
    <x v="11"/>
    <x v="1"/>
    <x v="1"/>
    <n v="154.04305625492765"/>
  </r>
  <r>
    <x v="0"/>
    <x v="3"/>
    <x v="8"/>
    <x v="11"/>
    <x v="2"/>
    <x v="1"/>
    <n v="339.37702263251225"/>
  </r>
  <r>
    <x v="0"/>
    <x v="3"/>
    <x v="8"/>
    <x v="11"/>
    <x v="3"/>
    <x v="1"/>
    <n v="2358.6502376668286"/>
  </r>
  <r>
    <x v="0"/>
    <x v="3"/>
    <x v="8"/>
    <x v="12"/>
    <x v="0"/>
    <x v="1"/>
    <n v="50.097465493852027"/>
  </r>
  <r>
    <x v="0"/>
    <x v="3"/>
    <x v="8"/>
    <x v="12"/>
    <x v="17"/>
    <x v="1"/>
    <n v="1.9924999999999999"/>
  </r>
  <r>
    <x v="0"/>
    <x v="3"/>
    <x v="8"/>
    <x v="12"/>
    <x v="1"/>
    <x v="1"/>
    <n v="683.27799172167886"/>
  </r>
  <r>
    <x v="0"/>
    <x v="3"/>
    <x v="8"/>
    <x v="12"/>
    <x v="2"/>
    <x v="1"/>
    <n v="96.759401707379169"/>
  </r>
  <r>
    <x v="0"/>
    <x v="3"/>
    <x v="8"/>
    <x v="12"/>
    <x v="3"/>
    <x v="1"/>
    <n v="1726.1095624388274"/>
  </r>
  <r>
    <x v="0"/>
    <x v="3"/>
    <x v="9"/>
    <x v="11"/>
    <x v="0"/>
    <x v="1"/>
    <n v="19555.953654077344"/>
  </r>
  <r>
    <x v="0"/>
    <x v="3"/>
    <x v="9"/>
    <x v="11"/>
    <x v="15"/>
    <x v="1"/>
    <n v="60.151000000000003"/>
  </r>
  <r>
    <x v="0"/>
    <x v="3"/>
    <x v="9"/>
    <x v="11"/>
    <x v="1"/>
    <x v="1"/>
    <n v="220.20841586255261"/>
  </r>
  <r>
    <x v="0"/>
    <x v="3"/>
    <x v="9"/>
    <x v="11"/>
    <x v="2"/>
    <x v="1"/>
    <n v="94.783526984850027"/>
  </r>
  <r>
    <x v="0"/>
    <x v="3"/>
    <x v="9"/>
    <x v="11"/>
    <x v="3"/>
    <x v="1"/>
    <n v="53.628515108567377"/>
  </r>
  <r>
    <x v="0"/>
    <x v="3"/>
    <x v="9"/>
    <x v="11"/>
    <x v="5"/>
    <x v="1"/>
    <n v="93.599049665912418"/>
  </r>
  <r>
    <x v="0"/>
    <x v="3"/>
    <x v="9"/>
    <x v="12"/>
    <x v="0"/>
    <x v="1"/>
    <n v="616.46452629820055"/>
  </r>
  <r>
    <x v="0"/>
    <x v="3"/>
    <x v="9"/>
    <x v="12"/>
    <x v="15"/>
    <x v="1"/>
    <n v="462.93099999999998"/>
  </r>
  <r>
    <x v="0"/>
    <x v="3"/>
    <x v="9"/>
    <x v="12"/>
    <x v="17"/>
    <x v="1"/>
    <n v="3.9765000000000001"/>
  </r>
  <r>
    <x v="0"/>
    <x v="3"/>
    <x v="9"/>
    <x v="12"/>
    <x v="1"/>
    <x v="1"/>
    <n v="979.01360030483977"/>
  </r>
  <r>
    <x v="0"/>
    <x v="3"/>
    <x v="9"/>
    <x v="12"/>
    <x v="2"/>
    <x v="1"/>
    <n v="45.356098378427291"/>
  </r>
  <r>
    <x v="0"/>
    <x v="3"/>
    <x v="9"/>
    <x v="12"/>
    <x v="3"/>
    <x v="1"/>
    <n v="17.912735774005025"/>
  </r>
  <r>
    <x v="0"/>
    <x v="3"/>
    <x v="9"/>
    <x v="12"/>
    <x v="5"/>
    <x v="1"/>
    <n v="53.143246577871842"/>
  </r>
  <r>
    <x v="0"/>
    <x v="3"/>
    <x v="10"/>
    <x v="11"/>
    <x v="0"/>
    <x v="1"/>
    <n v="9450.3613848990681"/>
  </r>
  <r>
    <x v="0"/>
    <x v="3"/>
    <x v="10"/>
    <x v="11"/>
    <x v="1"/>
    <x v="1"/>
    <n v="169.78181144359377"/>
  </r>
  <r>
    <x v="0"/>
    <x v="3"/>
    <x v="10"/>
    <x v="11"/>
    <x v="2"/>
    <x v="1"/>
    <n v="161.40681994825098"/>
  </r>
  <r>
    <x v="0"/>
    <x v="3"/>
    <x v="10"/>
    <x v="11"/>
    <x v="3"/>
    <x v="1"/>
    <n v="61.264128659509332"/>
  </r>
  <r>
    <x v="0"/>
    <x v="3"/>
    <x v="10"/>
    <x v="11"/>
    <x v="5"/>
    <x v="1"/>
    <n v="34.499555719144183"/>
  </r>
  <r>
    <x v="0"/>
    <x v="3"/>
    <x v="10"/>
    <x v="12"/>
    <x v="0"/>
    <x v="1"/>
    <n v="1231.6187121963219"/>
  </r>
  <r>
    <x v="0"/>
    <x v="3"/>
    <x v="10"/>
    <x v="12"/>
    <x v="15"/>
    <x v="1"/>
    <n v="582.80899999999997"/>
  </r>
  <r>
    <x v="0"/>
    <x v="3"/>
    <x v="10"/>
    <x v="12"/>
    <x v="1"/>
    <x v="1"/>
    <n v="68.99339648129407"/>
  </r>
  <r>
    <x v="0"/>
    <x v="3"/>
    <x v="10"/>
    <x v="12"/>
    <x v="2"/>
    <x v="1"/>
    <n v="73.552158898624356"/>
  </r>
  <r>
    <x v="0"/>
    <x v="3"/>
    <x v="10"/>
    <x v="12"/>
    <x v="3"/>
    <x v="1"/>
    <n v="5.1168162801265691"/>
  </r>
  <r>
    <x v="0"/>
    <x v="3"/>
    <x v="10"/>
    <x v="12"/>
    <x v="5"/>
    <x v="1"/>
    <n v="1536.7060788347383"/>
  </r>
  <r>
    <x v="0"/>
    <x v="3"/>
    <x v="11"/>
    <x v="11"/>
    <x v="0"/>
    <x v="1"/>
    <n v="2825.9448499999994"/>
  </r>
  <r>
    <x v="0"/>
    <x v="3"/>
    <x v="11"/>
    <x v="11"/>
    <x v="15"/>
    <x v="1"/>
    <n v="121.45400000000001"/>
  </r>
  <r>
    <x v="0"/>
    <x v="3"/>
    <x v="11"/>
    <x v="11"/>
    <x v="1"/>
    <x v="1"/>
    <n v="808.49221000471323"/>
  </r>
  <r>
    <x v="0"/>
    <x v="3"/>
    <x v="11"/>
    <x v="11"/>
    <x v="2"/>
    <x v="1"/>
    <n v="124.82583292521331"/>
  </r>
  <r>
    <x v="0"/>
    <x v="3"/>
    <x v="11"/>
    <x v="11"/>
    <x v="3"/>
    <x v="1"/>
    <n v="126.08267179116646"/>
  </r>
  <r>
    <x v="0"/>
    <x v="3"/>
    <x v="11"/>
    <x v="11"/>
    <x v="5"/>
    <x v="1"/>
    <n v="467.83710447939893"/>
  </r>
  <r>
    <x v="0"/>
    <x v="3"/>
    <x v="11"/>
    <x v="12"/>
    <x v="0"/>
    <x v="1"/>
    <n v="3818.5174299999999"/>
  </r>
  <r>
    <x v="0"/>
    <x v="3"/>
    <x v="11"/>
    <x v="12"/>
    <x v="15"/>
    <x v="1"/>
    <n v="244.24"/>
  </r>
  <r>
    <x v="0"/>
    <x v="3"/>
    <x v="11"/>
    <x v="12"/>
    <x v="1"/>
    <x v="1"/>
    <n v="2343.1217607495419"/>
  </r>
  <r>
    <x v="0"/>
    <x v="3"/>
    <x v="11"/>
    <x v="12"/>
    <x v="2"/>
    <x v="1"/>
    <n v="61.301011386869504"/>
  </r>
  <r>
    <x v="0"/>
    <x v="3"/>
    <x v="11"/>
    <x v="12"/>
    <x v="3"/>
    <x v="1"/>
    <n v="169.36599863897246"/>
  </r>
  <r>
    <x v="0"/>
    <x v="3"/>
    <x v="11"/>
    <x v="12"/>
    <x v="5"/>
    <x v="1"/>
    <n v="3016.2481686974334"/>
  </r>
  <r>
    <x v="1"/>
    <x v="3"/>
    <x v="0"/>
    <x v="11"/>
    <x v="15"/>
    <x v="1"/>
    <n v="6.759999999999998"/>
  </r>
  <r>
    <x v="1"/>
    <x v="3"/>
    <x v="0"/>
    <x v="11"/>
    <x v="1"/>
    <x v="1"/>
    <n v="11114.00837207157"/>
  </r>
  <r>
    <x v="1"/>
    <x v="3"/>
    <x v="0"/>
    <x v="11"/>
    <x v="2"/>
    <x v="1"/>
    <n v="2700.3929788998421"/>
  </r>
  <r>
    <x v="1"/>
    <x v="3"/>
    <x v="0"/>
    <x v="11"/>
    <x v="3"/>
    <x v="1"/>
    <n v="1364.3858634702217"/>
  </r>
  <r>
    <x v="1"/>
    <x v="3"/>
    <x v="0"/>
    <x v="11"/>
    <x v="5"/>
    <x v="1"/>
    <n v="2894.6726334221307"/>
  </r>
  <r>
    <x v="1"/>
    <x v="3"/>
    <x v="0"/>
    <x v="12"/>
    <x v="15"/>
    <x v="1"/>
    <n v="4.1500000000000004"/>
  </r>
  <r>
    <x v="1"/>
    <x v="3"/>
    <x v="0"/>
    <x v="12"/>
    <x v="17"/>
    <x v="1"/>
    <n v="18.379000000000001"/>
  </r>
  <r>
    <x v="1"/>
    <x v="3"/>
    <x v="0"/>
    <x v="12"/>
    <x v="1"/>
    <x v="1"/>
    <n v="3008.8650829728681"/>
  </r>
  <r>
    <x v="1"/>
    <x v="3"/>
    <x v="0"/>
    <x v="12"/>
    <x v="2"/>
    <x v="1"/>
    <n v="1760.1327868317289"/>
  </r>
  <r>
    <x v="1"/>
    <x v="3"/>
    <x v="0"/>
    <x v="12"/>
    <x v="3"/>
    <x v="1"/>
    <n v="8055.08931637768"/>
  </r>
  <r>
    <x v="1"/>
    <x v="3"/>
    <x v="0"/>
    <x v="12"/>
    <x v="5"/>
    <x v="1"/>
    <n v="702.95382839999252"/>
  </r>
  <r>
    <x v="1"/>
    <x v="3"/>
    <x v="1"/>
    <x v="11"/>
    <x v="15"/>
    <x v="1"/>
    <n v="7.0845870393900876"/>
  </r>
  <r>
    <x v="1"/>
    <x v="3"/>
    <x v="1"/>
    <x v="11"/>
    <x v="1"/>
    <x v="1"/>
    <n v="6128.3070582717964"/>
  </r>
  <r>
    <x v="1"/>
    <x v="3"/>
    <x v="1"/>
    <x v="11"/>
    <x v="2"/>
    <x v="1"/>
    <n v="284.56272034026114"/>
  </r>
  <r>
    <x v="1"/>
    <x v="3"/>
    <x v="1"/>
    <x v="11"/>
    <x v="3"/>
    <x v="1"/>
    <n v="527.13390777584982"/>
  </r>
  <r>
    <x v="1"/>
    <x v="3"/>
    <x v="1"/>
    <x v="11"/>
    <x v="5"/>
    <x v="1"/>
    <n v="1348.0548208866946"/>
  </r>
  <r>
    <x v="1"/>
    <x v="3"/>
    <x v="1"/>
    <x v="12"/>
    <x v="15"/>
    <x v="1"/>
    <n v="5.1861029307953581"/>
  </r>
  <r>
    <x v="1"/>
    <x v="3"/>
    <x v="1"/>
    <x v="12"/>
    <x v="17"/>
    <x v="1"/>
    <n v="25.566500000000001"/>
  </r>
  <r>
    <x v="1"/>
    <x v="3"/>
    <x v="1"/>
    <x v="12"/>
    <x v="1"/>
    <x v="1"/>
    <n v="3787.2666286464819"/>
  </r>
  <r>
    <x v="1"/>
    <x v="3"/>
    <x v="1"/>
    <x v="12"/>
    <x v="2"/>
    <x v="1"/>
    <n v="2063.7221716811891"/>
  </r>
  <r>
    <x v="1"/>
    <x v="3"/>
    <x v="1"/>
    <x v="12"/>
    <x v="3"/>
    <x v="1"/>
    <n v="6569.1796626129753"/>
  </r>
  <r>
    <x v="1"/>
    <x v="3"/>
    <x v="1"/>
    <x v="12"/>
    <x v="5"/>
    <x v="1"/>
    <n v="217.15016605600425"/>
  </r>
  <r>
    <x v="1"/>
    <x v="3"/>
    <x v="2"/>
    <x v="11"/>
    <x v="15"/>
    <x v="1"/>
    <n v="7.8782722513089001E-2"/>
  </r>
  <r>
    <x v="1"/>
    <x v="3"/>
    <x v="2"/>
    <x v="11"/>
    <x v="1"/>
    <x v="1"/>
    <n v="7658.5619794318072"/>
  </r>
  <r>
    <x v="1"/>
    <x v="3"/>
    <x v="2"/>
    <x v="11"/>
    <x v="2"/>
    <x v="1"/>
    <n v="190.7173797697437"/>
  </r>
  <r>
    <x v="1"/>
    <x v="3"/>
    <x v="2"/>
    <x v="11"/>
    <x v="3"/>
    <x v="1"/>
    <n v="20.867104272716261"/>
  </r>
  <r>
    <x v="1"/>
    <x v="3"/>
    <x v="2"/>
    <x v="11"/>
    <x v="5"/>
    <x v="1"/>
    <n v="145.17682114308812"/>
  </r>
  <r>
    <x v="1"/>
    <x v="3"/>
    <x v="2"/>
    <x v="12"/>
    <x v="15"/>
    <x v="1"/>
    <n v="2.0941037800498892E-2"/>
  </r>
  <r>
    <x v="1"/>
    <x v="3"/>
    <x v="2"/>
    <x v="12"/>
    <x v="17"/>
    <x v="1"/>
    <n v="18.381999999999998"/>
  </r>
  <r>
    <x v="1"/>
    <x v="3"/>
    <x v="2"/>
    <x v="12"/>
    <x v="1"/>
    <x v="1"/>
    <n v="4343.8278189035127"/>
  </r>
  <r>
    <x v="1"/>
    <x v="3"/>
    <x v="2"/>
    <x v="12"/>
    <x v="2"/>
    <x v="1"/>
    <n v="469.96277242630066"/>
  </r>
  <r>
    <x v="1"/>
    <x v="3"/>
    <x v="2"/>
    <x v="12"/>
    <x v="3"/>
    <x v="1"/>
    <n v="1289.5098817178357"/>
  </r>
  <r>
    <x v="1"/>
    <x v="3"/>
    <x v="2"/>
    <x v="12"/>
    <x v="5"/>
    <x v="1"/>
    <n v="44.398766149601528"/>
  </r>
  <r>
    <x v="1"/>
    <x v="3"/>
    <x v="3"/>
    <x v="11"/>
    <x v="15"/>
    <x v="1"/>
    <n v="1.1990493827160493"/>
  </r>
  <r>
    <x v="1"/>
    <x v="3"/>
    <x v="3"/>
    <x v="11"/>
    <x v="1"/>
    <x v="1"/>
    <n v="5981.3922321490327"/>
  </r>
  <r>
    <x v="1"/>
    <x v="3"/>
    <x v="3"/>
    <x v="11"/>
    <x v="2"/>
    <x v="1"/>
    <n v="171.56435522250641"/>
  </r>
  <r>
    <x v="1"/>
    <x v="3"/>
    <x v="3"/>
    <x v="11"/>
    <x v="3"/>
    <x v="1"/>
    <n v="8283.6510229089436"/>
  </r>
  <r>
    <x v="1"/>
    <x v="3"/>
    <x v="3"/>
    <x v="11"/>
    <x v="5"/>
    <x v="1"/>
    <n v="116.16870900149124"/>
  </r>
  <r>
    <x v="1"/>
    <x v="3"/>
    <x v="3"/>
    <x v="12"/>
    <x v="15"/>
    <x v="1"/>
    <n v="0.8674531433790692"/>
  </r>
  <r>
    <x v="1"/>
    <x v="3"/>
    <x v="3"/>
    <x v="12"/>
    <x v="17"/>
    <x v="1"/>
    <n v="20.043500000000002"/>
  </r>
  <r>
    <x v="1"/>
    <x v="3"/>
    <x v="3"/>
    <x v="12"/>
    <x v="1"/>
    <x v="1"/>
    <n v="5736.7785659297642"/>
  </r>
  <r>
    <x v="1"/>
    <x v="3"/>
    <x v="3"/>
    <x v="12"/>
    <x v="2"/>
    <x v="1"/>
    <n v="87.848377606985068"/>
  </r>
  <r>
    <x v="1"/>
    <x v="3"/>
    <x v="3"/>
    <x v="12"/>
    <x v="3"/>
    <x v="1"/>
    <n v="1211.0352526274787"/>
  </r>
  <r>
    <x v="1"/>
    <x v="3"/>
    <x v="3"/>
    <x v="12"/>
    <x v="5"/>
    <x v="1"/>
    <n v="5.5036104835250148"/>
  </r>
  <r>
    <x v="1"/>
    <x v="3"/>
    <x v="4"/>
    <x v="11"/>
    <x v="15"/>
    <x v="1"/>
    <n v="0.50011093375897842"/>
  </r>
  <r>
    <x v="1"/>
    <x v="3"/>
    <x v="4"/>
    <x v="11"/>
    <x v="1"/>
    <x v="1"/>
    <n v="5985.5974070027969"/>
  </r>
  <r>
    <x v="1"/>
    <x v="3"/>
    <x v="4"/>
    <x v="11"/>
    <x v="2"/>
    <x v="1"/>
    <n v="1385.8306156166575"/>
  </r>
  <r>
    <x v="1"/>
    <x v="3"/>
    <x v="4"/>
    <x v="11"/>
    <x v="3"/>
    <x v="1"/>
    <n v="4815.3340127724423"/>
  </r>
  <r>
    <x v="1"/>
    <x v="3"/>
    <x v="4"/>
    <x v="12"/>
    <x v="15"/>
    <x v="1"/>
    <n v="0.27013212045501517"/>
  </r>
  <r>
    <x v="1"/>
    <x v="3"/>
    <x v="4"/>
    <x v="12"/>
    <x v="17"/>
    <x v="1"/>
    <n v="20.933"/>
  </r>
  <r>
    <x v="1"/>
    <x v="3"/>
    <x v="4"/>
    <x v="12"/>
    <x v="1"/>
    <x v="1"/>
    <n v="2752.259812247115"/>
  </r>
  <r>
    <x v="1"/>
    <x v="3"/>
    <x v="4"/>
    <x v="12"/>
    <x v="2"/>
    <x v="1"/>
    <n v="146.84822499945102"/>
  </r>
  <r>
    <x v="1"/>
    <x v="3"/>
    <x v="4"/>
    <x v="12"/>
    <x v="3"/>
    <x v="1"/>
    <n v="1037.0387052643223"/>
  </r>
  <r>
    <x v="1"/>
    <x v="3"/>
    <x v="5"/>
    <x v="11"/>
    <x v="1"/>
    <x v="1"/>
    <n v="3821.8228952490126"/>
  </r>
  <r>
    <x v="1"/>
    <x v="3"/>
    <x v="5"/>
    <x v="11"/>
    <x v="2"/>
    <x v="1"/>
    <n v="600.649485954223"/>
  </r>
  <r>
    <x v="1"/>
    <x v="3"/>
    <x v="5"/>
    <x v="11"/>
    <x v="3"/>
    <x v="1"/>
    <n v="4506.7514211656071"/>
  </r>
  <r>
    <x v="1"/>
    <x v="3"/>
    <x v="5"/>
    <x v="12"/>
    <x v="17"/>
    <x v="1"/>
    <n v="14.260999999999999"/>
  </r>
  <r>
    <x v="1"/>
    <x v="3"/>
    <x v="5"/>
    <x v="12"/>
    <x v="1"/>
    <x v="1"/>
    <n v="1945.835006162898"/>
  </r>
  <r>
    <x v="1"/>
    <x v="3"/>
    <x v="5"/>
    <x v="12"/>
    <x v="2"/>
    <x v="1"/>
    <n v="358.76527675794756"/>
  </r>
  <r>
    <x v="1"/>
    <x v="3"/>
    <x v="5"/>
    <x v="12"/>
    <x v="3"/>
    <x v="1"/>
    <n v="1511.7557855224668"/>
  </r>
  <r>
    <x v="1"/>
    <x v="3"/>
    <x v="6"/>
    <x v="11"/>
    <x v="0"/>
    <x v="1"/>
    <n v="660.61599999999999"/>
  </r>
  <r>
    <x v="1"/>
    <x v="3"/>
    <x v="6"/>
    <x v="11"/>
    <x v="1"/>
    <x v="1"/>
    <n v="251.96816388808185"/>
  </r>
  <r>
    <x v="1"/>
    <x v="3"/>
    <x v="6"/>
    <x v="11"/>
    <x v="2"/>
    <x v="1"/>
    <n v="512.96198871147783"/>
  </r>
  <r>
    <x v="1"/>
    <x v="3"/>
    <x v="6"/>
    <x v="11"/>
    <x v="3"/>
    <x v="1"/>
    <n v="11651.123210402255"/>
  </r>
  <r>
    <x v="1"/>
    <x v="3"/>
    <x v="6"/>
    <x v="12"/>
    <x v="1"/>
    <x v="1"/>
    <n v="790.64177166223863"/>
  </r>
  <r>
    <x v="1"/>
    <x v="3"/>
    <x v="6"/>
    <x v="12"/>
    <x v="2"/>
    <x v="1"/>
    <n v="333.14656494221737"/>
  </r>
  <r>
    <x v="1"/>
    <x v="3"/>
    <x v="6"/>
    <x v="12"/>
    <x v="3"/>
    <x v="1"/>
    <n v="2647.3760582538439"/>
  </r>
  <r>
    <x v="1"/>
    <x v="3"/>
    <x v="7"/>
    <x v="11"/>
    <x v="15"/>
    <x v="1"/>
    <n v="9.6996882008642867E-3"/>
  </r>
  <r>
    <x v="1"/>
    <x v="3"/>
    <x v="7"/>
    <x v="11"/>
    <x v="1"/>
    <x v="1"/>
    <n v="1955.2127071373327"/>
  </r>
  <r>
    <x v="1"/>
    <x v="3"/>
    <x v="7"/>
    <x v="11"/>
    <x v="2"/>
    <x v="1"/>
    <n v="1633.4912643331022"/>
  </r>
  <r>
    <x v="1"/>
    <x v="3"/>
    <x v="7"/>
    <x v="11"/>
    <x v="3"/>
    <x v="1"/>
    <n v="12808.48309347448"/>
  </r>
  <r>
    <x v="1"/>
    <x v="3"/>
    <x v="7"/>
    <x v="12"/>
    <x v="17"/>
    <x v="1"/>
    <n v="2.0345"/>
  </r>
  <r>
    <x v="1"/>
    <x v="3"/>
    <x v="7"/>
    <x v="12"/>
    <x v="1"/>
    <x v="1"/>
    <n v="956.93793624365549"/>
  </r>
  <r>
    <x v="1"/>
    <x v="3"/>
    <x v="7"/>
    <x v="12"/>
    <x v="2"/>
    <x v="1"/>
    <n v="880.45526983103503"/>
  </r>
  <r>
    <x v="1"/>
    <x v="3"/>
    <x v="7"/>
    <x v="12"/>
    <x v="3"/>
    <x v="1"/>
    <n v="4496.6487444452887"/>
  </r>
  <r>
    <x v="1"/>
    <x v="3"/>
    <x v="8"/>
    <x v="11"/>
    <x v="15"/>
    <x v="1"/>
    <n v="1.1866661739162571E-3"/>
  </r>
  <r>
    <x v="1"/>
    <x v="3"/>
    <x v="8"/>
    <x v="11"/>
    <x v="1"/>
    <x v="1"/>
    <n v="5352.989683622076"/>
  </r>
  <r>
    <x v="1"/>
    <x v="3"/>
    <x v="8"/>
    <x v="11"/>
    <x v="2"/>
    <x v="1"/>
    <n v="135.22226681722196"/>
  </r>
  <r>
    <x v="1"/>
    <x v="3"/>
    <x v="8"/>
    <x v="11"/>
    <x v="3"/>
    <x v="1"/>
    <n v="3967.4883468732141"/>
  </r>
  <r>
    <x v="1"/>
    <x v="3"/>
    <x v="8"/>
    <x v="12"/>
    <x v="1"/>
    <x v="1"/>
    <n v="5648.7162533217015"/>
  </r>
  <r>
    <x v="1"/>
    <x v="3"/>
    <x v="8"/>
    <x v="12"/>
    <x v="2"/>
    <x v="1"/>
    <n v="137.94978516012554"/>
  </r>
  <r>
    <x v="1"/>
    <x v="3"/>
    <x v="8"/>
    <x v="12"/>
    <x v="3"/>
    <x v="1"/>
    <n v="4997.2891628172656"/>
  </r>
  <r>
    <x v="1"/>
    <x v="3"/>
    <x v="9"/>
    <x v="11"/>
    <x v="15"/>
    <x v="1"/>
    <n v="5.5880670987418996E-3"/>
  </r>
  <r>
    <x v="1"/>
    <x v="3"/>
    <x v="9"/>
    <x v="11"/>
    <x v="1"/>
    <x v="1"/>
    <n v="5094.2560968150146"/>
  </r>
  <r>
    <x v="1"/>
    <x v="3"/>
    <x v="9"/>
    <x v="11"/>
    <x v="2"/>
    <x v="1"/>
    <n v="18.737399878189443"/>
  </r>
  <r>
    <x v="1"/>
    <x v="3"/>
    <x v="9"/>
    <x v="11"/>
    <x v="3"/>
    <x v="1"/>
    <n v="976.65968268524466"/>
  </r>
  <r>
    <x v="1"/>
    <x v="3"/>
    <x v="9"/>
    <x v="11"/>
    <x v="5"/>
    <x v="1"/>
    <n v="0.24916689765718053"/>
  </r>
  <r>
    <x v="1"/>
    <x v="3"/>
    <x v="9"/>
    <x v="12"/>
    <x v="15"/>
    <x v="1"/>
    <n v="7.504016578856877E-4"/>
  </r>
  <r>
    <x v="1"/>
    <x v="3"/>
    <x v="9"/>
    <x v="12"/>
    <x v="17"/>
    <x v="1"/>
    <n v="2.8534999999999999"/>
  </r>
  <r>
    <x v="1"/>
    <x v="3"/>
    <x v="9"/>
    <x v="12"/>
    <x v="1"/>
    <x v="1"/>
    <n v="8787.8692719759365"/>
  </r>
  <r>
    <x v="1"/>
    <x v="3"/>
    <x v="9"/>
    <x v="12"/>
    <x v="2"/>
    <x v="1"/>
    <n v="11.563247000812382"/>
  </r>
  <r>
    <x v="1"/>
    <x v="3"/>
    <x v="9"/>
    <x v="12"/>
    <x v="3"/>
    <x v="1"/>
    <n v="815.40950241069572"/>
  </r>
  <r>
    <x v="1"/>
    <x v="3"/>
    <x v="9"/>
    <x v="12"/>
    <x v="5"/>
    <x v="1"/>
    <n v="8.1081336704466447E-2"/>
  </r>
  <r>
    <x v="1"/>
    <x v="3"/>
    <x v="10"/>
    <x v="11"/>
    <x v="15"/>
    <x v="1"/>
    <n v="8.9490696252293181E-2"/>
  </r>
  <r>
    <x v="1"/>
    <x v="3"/>
    <x v="10"/>
    <x v="11"/>
    <x v="1"/>
    <x v="1"/>
    <n v="736.72041406263247"/>
  </r>
  <r>
    <x v="1"/>
    <x v="3"/>
    <x v="10"/>
    <x v="11"/>
    <x v="2"/>
    <x v="1"/>
    <n v="19.220987828304771"/>
  </r>
  <r>
    <x v="1"/>
    <x v="3"/>
    <x v="10"/>
    <x v="11"/>
    <x v="3"/>
    <x v="1"/>
    <n v="238.27696027216987"/>
  </r>
  <r>
    <x v="1"/>
    <x v="3"/>
    <x v="10"/>
    <x v="11"/>
    <x v="5"/>
    <x v="1"/>
    <n v="271.50691072651136"/>
  </r>
  <r>
    <x v="1"/>
    <x v="3"/>
    <x v="10"/>
    <x v="12"/>
    <x v="1"/>
    <x v="1"/>
    <n v="170.95509518564319"/>
  </r>
  <r>
    <x v="1"/>
    <x v="3"/>
    <x v="10"/>
    <x v="12"/>
    <x v="2"/>
    <x v="1"/>
    <n v="6.9685223519674722"/>
  </r>
  <r>
    <x v="1"/>
    <x v="3"/>
    <x v="10"/>
    <x v="12"/>
    <x v="3"/>
    <x v="1"/>
    <n v="358.66692433754503"/>
  </r>
  <r>
    <x v="1"/>
    <x v="3"/>
    <x v="10"/>
    <x v="12"/>
    <x v="5"/>
    <x v="1"/>
    <n v="1858.1634533856682"/>
  </r>
  <r>
    <x v="1"/>
    <x v="3"/>
    <x v="11"/>
    <x v="11"/>
    <x v="15"/>
    <x v="1"/>
    <n v="0.21279761904761907"/>
  </r>
  <r>
    <x v="1"/>
    <x v="3"/>
    <x v="11"/>
    <x v="11"/>
    <x v="1"/>
    <x v="1"/>
    <n v="3881.0952711519149"/>
  </r>
  <r>
    <x v="1"/>
    <x v="3"/>
    <x v="11"/>
    <x v="11"/>
    <x v="2"/>
    <x v="1"/>
    <n v="10.65543273085062"/>
  </r>
  <r>
    <x v="1"/>
    <x v="3"/>
    <x v="11"/>
    <x v="11"/>
    <x v="3"/>
    <x v="1"/>
    <n v="2185.4330164194375"/>
  </r>
  <r>
    <x v="1"/>
    <x v="3"/>
    <x v="11"/>
    <x v="11"/>
    <x v="5"/>
    <x v="1"/>
    <n v="1024.3565865253563"/>
  </r>
  <r>
    <x v="1"/>
    <x v="3"/>
    <x v="11"/>
    <x v="12"/>
    <x v="1"/>
    <x v="1"/>
    <n v="3565.9381050769016"/>
  </r>
  <r>
    <x v="1"/>
    <x v="3"/>
    <x v="11"/>
    <x v="12"/>
    <x v="2"/>
    <x v="1"/>
    <n v="82.207263836757647"/>
  </r>
  <r>
    <x v="1"/>
    <x v="3"/>
    <x v="11"/>
    <x v="12"/>
    <x v="3"/>
    <x v="1"/>
    <n v="2886.1450124940334"/>
  </r>
  <r>
    <x v="1"/>
    <x v="3"/>
    <x v="11"/>
    <x v="12"/>
    <x v="5"/>
    <x v="1"/>
    <n v="2883.9311816628397"/>
  </r>
  <r>
    <x v="10"/>
    <x v="3"/>
    <x v="0"/>
    <x v="11"/>
    <x v="1"/>
    <x v="1"/>
    <n v="787.38438714227379"/>
  </r>
  <r>
    <x v="10"/>
    <x v="3"/>
    <x v="0"/>
    <x v="11"/>
    <x v="2"/>
    <x v="1"/>
    <n v="11915.741460590078"/>
  </r>
  <r>
    <x v="10"/>
    <x v="3"/>
    <x v="0"/>
    <x v="11"/>
    <x v="3"/>
    <x v="1"/>
    <n v="3404.3590398308074"/>
  </r>
  <r>
    <x v="10"/>
    <x v="3"/>
    <x v="0"/>
    <x v="11"/>
    <x v="5"/>
    <x v="1"/>
    <n v="95.465400821907195"/>
  </r>
  <r>
    <x v="10"/>
    <x v="3"/>
    <x v="0"/>
    <x v="12"/>
    <x v="1"/>
    <x v="1"/>
    <n v="639.79904973420116"/>
  </r>
  <r>
    <x v="10"/>
    <x v="3"/>
    <x v="0"/>
    <x v="12"/>
    <x v="2"/>
    <x v="1"/>
    <n v="300.05083408547989"/>
  </r>
  <r>
    <x v="10"/>
    <x v="3"/>
    <x v="0"/>
    <x v="12"/>
    <x v="3"/>
    <x v="1"/>
    <n v="3154.3393834951644"/>
  </r>
  <r>
    <x v="10"/>
    <x v="3"/>
    <x v="0"/>
    <x v="12"/>
    <x v="5"/>
    <x v="1"/>
    <n v="51.89632829178413"/>
  </r>
  <r>
    <x v="10"/>
    <x v="3"/>
    <x v="1"/>
    <x v="11"/>
    <x v="1"/>
    <x v="1"/>
    <n v="226.56898239401636"/>
  </r>
  <r>
    <x v="10"/>
    <x v="3"/>
    <x v="1"/>
    <x v="11"/>
    <x v="2"/>
    <x v="1"/>
    <n v="381.66553183156634"/>
  </r>
  <r>
    <x v="10"/>
    <x v="3"/>
    <x v="1"/>
    <x v="11"/>
    <x v="3"/>
    <x v="1"/>
    <n v="7.599702441093144"/>
  </r>
  <r>
    <x v="10"/>
    <x v="3"/>
    <x v="1"/>
    <x v="11"/>
    <x v="5"/>
    <x v="1"/>
    <n v="129.15088579633809"/>
  </r>
  <r>
    <x v="10"/>
    <x v="3"/>
    <x v="1"/>
    <x v="12"/>
    <x v="1"/>
    <x v="1"/>
    <n v="306.04692446443255"/>
  </r>
  <r>
    <x v="10"/>
    <x v="3"/>
    <x v="1"/>
    <x v="12"/>
    <x v="2"/>
    <x v="1"/>
    <n v="3680.8817803306501"/>
  </r>
  <r>
    <x v="10"/>
    <x v="3"/>
    <x v="1"/>
    <x v="12"/>
    <x v="3"/>
    <x v="1"/>
    <n v="23367.855012482763"/>
  </r>
  <r>
    <x v="10"/>
    <x v="3"/>
    <x v="1"/>
    <x v="12"/>
    <x v="5"/>
    <x v="1"/>
    <n v="18.15838578213306"/>
  </r>
  <r>
    <x v="10"/>
    <x v="3"/>
    <x v="2"/>
    <x v="11"/>
    <x v="1"/>
    <x v="1"/>
    <n v="301.63955213991056"/>
  </r>
  <r>
    <x v="10"/>
    <x v="3"/>
    <x v="2"/>
    <x v="11"/>
    <x v="2"/>
    <x v="1"/>
    <n v="171.02492612786986"/>
  </r>
  <r>
    <x v="10"/>
    <x v="3"/>
    <x v="2"/>
    <x v="11"/>
    <x v="3"/>
    <x v="1"/>
    <n v="0.52590559570943873"/>
  </r>
  <r>
    <x v="10"/>
    <x v="3"/>
    <x v="2"/>
    <x v="11"/>
    <x v="5"/>
    <x v="1"/>
    <n v="226.36844820516939"/>
  </r>
  <r>
    <x v="10"/>
    <x v="3"/>
    <x v="2"/>
    <x v="12"/>
    <x v="1"/>
    <x v="1"/>
    <n v="321.91833918415301"/>
  </r>
  <r>
    <x v="10"/>
    <x v="3"/>
    <x v="2"/>
    <x v="12"/>
    <x v="2"/>
    <x v="1"/>
    <n v="1602.7867059549794"/>
  </r>
  <r>
    <x v="10"/>
    <x v="3"/>
    <x v="2"/>
    <x v="12"/>
    <x v="3"/>
    <x v="1"/>
    <n v="17956.632802852182"/>
  </r>
  <r>
    <x v="10"/>
    <x v="3"/>
    <x v="2"/>
    <x v="12"/>
    <x v="5"/>
    <x v="1"/>
    <n v="7.4443268179097775"/>
  </r>
  <r>
    <x v="10"/>
    <x v="3"/>
    <x v="3"/>
    <x v="11"/>
    <x v="0"/>
    <x v="1"/>
    <n v="79.504199999999997"/>
  </r>
  <r>
    <x v="10"/>
    <x v="3"/>
    <x v="3"/>
    <x v="11"/>
    <x v="1"/>
    <x v="1"/>
    <n v="81.147093557531207"/>
  </r>
  <r>
    <x v="10"/>
    <x v="3"/>
    <x v="3"/>
    <x v="11"/>
    <x v="2"/>
    <x v="1"/>
    <n v="105.6911966095856"/>
  </r>
  <r>
    <x v="10"/>
    <x v="3"/>
    <x v="3"/>
    <x v="11"/>
    <x v="3"/>
    <x v="1"/>
    <n v="1870.132177077204"/>
  </r>
  <r>
    <x v="10"/>
    <x v="3"/>
    <x v="3"/>
    <x v="11"/>
    <x v="5"/>
    <x v="1"/>
    <n v="3.4544741895287316"/>
  </r>
  <r>
    <x v="10"/>
    <x v="3"/>
    <x v="3"/>
    <x v="12"/>
    <x v="1"/>
    <x v="1"/>
    <n v="325.50776910984348"/>
  </r>
  <r>
    <x v="10"/>
    <x v="3"/>
    <x v="3"/>
    <x v="12"/>
    <x v="2"/>
    <x v="1"/>
    <n v="112.30832651602222"/>
  </r>
  <r>
    <x v="10"/>
    <x v="3"/>
    <x v="3"/>
    <x v="12"/>
    <x v="3"/>
    <x v="1"/>
    <n v="207.65759996707749"/>
  </r>
  <r>
    <x v="10"/>
    <x v="3"/>
    <x v="3"/>
    <x v="12"/>
    <x v="5"/>
    <x v="1"/>
    <n v="0.31261277824307671"/>
  </r>
  <r>
    <x v="10"/>
    <x v="3"/>
    <x v="4"/>
    <x v="11"/>
    <x v="1"/>
    <x v="1"/>
    <n v="238.22857720047438"/>
  </r>
  <r>
    <x v="10"/>
    <x v="3"/>
    <x v="4"/>
    <x v="11"/>
    <x v="2"/>
    <x v="1"/>
    <n v="237.94161026844168"/>
  </r>
  <r>
    <x v="10"/>
    <x v="3"/>
    <x v="4"/>
    <x v="11"/>
    <x v="3"/>
    <x v="1"/>
    <n v="1714.6518683026761"/>
  </r>
  <r>
    <x v="10"/>
    <x v="3"/>
    <x v="4"/>
    <x v="12"/>
    <x v="1"/>
    <x v="1"/>
    <n v="190.3501507722541"/>
  </r>
  <r>
    <x v="10"/>
    <x v="3"/>
    <x v="4"/>
    <x v="12"/>
    <x v="2"/>
    <x v="1"/>
    <n v="204.32424337906946"/>
  </r>
  <r>
    <x v="10"/>
    <x v="3"/>
    <x v="4"/>
    <x v="12"/>
    <x v="3"/>
    <x v="1"/>
    <n v="229.96903731017139"/>
  </r>
  <r>
    <x v="10"/>
    <x v="3"/>
    <x v="5"/>
    <x v="11"/>
    <x v="1"/>
    <x v="1"/>
    <n v="140.4786024727016"/>
  </r>
  <r>
    <x v="10"/>
    <x v="3"/>
    <x v="5"/>
    <x v="11"/>
    <x v="2"/>
    <x v="1"/>
    <n v="217.43743099889704"/>
  </r>
  <r>
    <x v="10"/>
    <x v="3"/>
    <x v="5"/>
    <x v="11"/>
    <x v="3"/>
    <x v="1"/>
    <n v="3011.346655760216"/>
  </r>
  <r>
    <x v="10"/>
    <x v="3"/>
    <x v="5"/>
    <x v="12"/>
    <x v="17"/>
    <x v="1"/>
    <n v="1.9550000000000001"/>
  </r>
  <r>
    <x v="10"/>
    <x v="3"/>
    <x v="5"/>
    <x v="12"/>
    <x v="1"/>
    <x v="1"/>
    <n v="236.29592886756274"/>
  </r>
  <r>
    <x v="10"/>
    <x v="3"/>
    <x v="5"/>
    <x v="12"/>
    <x v="2"/>
    <x v="1"/>
    <n v="1396.3155423754331"/>
  </r>
  <r>
    <x v="10"/>
    <x v="3"/>
    <x v="5"/>
    <x v="12"/>
    <x v="3"/>
    <x v="1"/>
    <n v="436.1466315687839"/>
  </r>
  <r>
    <x v="10"/>
    <x v="3"/>
    <x v="6"/>
    <x v="11"/>
    <x v="0"/>
    <x v="1"/>
    <n v="11.148"/>
  </r>
  <r>
    <x v="10"/>
    <x v="3"/>
    <x v="6"/>
    <x v="11"/>
    <x v="1"/>
    <x v="1"/>
    <n v="389.82310327209171"/>
  </r>
  <r>
    <x v="10"/>
    <x v="3"/>
    <x v="6"/>
    <x v="11"/>
    <x v="2"/>
    <x v="1"/>
    <n v="1565.523514595985"/>
  </r>
  <r>
    <x v="10"/>
    <x v="3"/>
    <x v="6"/>
    <x v="11"/>
    <x v="3"/>
    <x v="1"/>
    <n v="20509.652006852208"/>
  </r>
  <r>
    <x v="10"/>
    <x v="3"/>
    <x v="6"/>
    <x v="12"/>
    <x v="17"/>
    <x v="1"/>
    <n v="6.2270000000000003"/>
  </r>
  <r>
    <x v="10"/>
    <x v="3"/>
    <x v="6"/>
    <x v="12"/>
    <x v="1"/>
    <x v="1"/>
    <n v="123.39770573615701"/>
  </r>
  <r>
    <x v="10"/>
    <x v="3"/>
    <x v="6"/>
    <x v="12"/>
    <x v="2"/>
    <x v="1"/>
    <n v="40.804555922322493"/>
  </r>
  <r>
    <x v="10"/>
    <x v="3"/>
    <x v="6"/>
    <x v="12"/>
    <x v="3"/>
    <x v="1"/>
    <n v="1867.4844169204666"/>
  </r>
  <r>
    <x v="10"/>
    <x v="3"/>
    <x v="7"/>
    <x v="11"/>
    <x v="1"/>
    <x v="1"/>
    <n v="106.8087431966529"/>
  </r>
  <r>
    <x v="10"/>
    <x v="3"/>
    <x v="7"/>
    <x v="11"/>
    <x v="2"/>
    <x v="1"/>
    <n v="567.08879170019713"/>
  </r>
  <r>
    <x v="10"/>
    <x v="3"/>
    <x v="7"/>
    <x v="11"/>
    <x v="3"/>
    <x v="1"/>
    <n v="20589.041836890938"/>
  </r>
  <r>
    <x v="10"/>
    <x v="3"/>
    <x v="7"/>
    <x v="12"/>
    <x v="17"/>
    <x v="1"/>
    <n v="2.1945000000000001"/>
  </r>
  <r>
    <x v="10"/>
    <x v="3"/>
    <x v="7"/>
    <x v="12"/>
    <x v="1"/>
    <x v="1"/>
    <n v="239.93337681923816"/>
  </r>
  <r>
    <x v="10"/>
    <x v="3"/>
    <x v="7"/>
    <x v="12"/>
    <x v="2"/>
    <x v="1"/>
    <n v="614.33273242724533"/>
  </r>
  <r>
    <x v="10"/>
    <x v="3"/>
    <x v="7"/>
    <x v="12"/>
    <x v="3"/>
    <x v="1"/>
    <n v="15284.486090606164"/>
  </r>
  <r>
    <x v="10"/>
    <x v="3"/>
    <x v="8"/>
    <x v="11"/>
    <x v="1"/>
    <x v="1"/>
    <n v="276.57848512981002"/>
  </r>
  <r>
    <x v="10"/>
    <x v="3"/>
    <x v="8"/>
    <x v="11"/>
    <x v="2"/>
    <x v="1"/>
    <n v="926.54030259130957"/>
  </r>
  <r>
    <x v="10"/>
    <x v="3"/>
    <x v="8"/>
    <x v="11"/>
    <x v="3"/>
    <x v="1"/>
    <n v="12769.025555888438"/>
  </r>
  <r>
    <x v="10"/>
    <x v="3"/>
    <x v="8"/>
    <x v="12"/>
    <x v="17"/>
    <x v="1"/>
    <n v="5.2195"/>
  </r>
  <r>
    <x v="10"/>
    <x v="3"/>
    <x v="8"/>
    <x v="12"/>
    <x v="1"/>
    <x v="1"/>
    <n v="777.08302449040752"/>
  </r>
  <r>
    <x v="10"/>
    <x v="3"/>
    <x v="8"/>
    <x v="12"/>
    <x v="2"/>
    <x v="1"/>
    <n v="66.409279300545634"/>
  </r>
  <r>
    <x v="10"/>
    <x v="3"/>
    <x v="8"/>
    <x v="12"/>
    <x v="3"/>
    <x v="1"/>
    <n v="5960.9371875779379"/>
  </r>
  <r>
    <x v="10"/>
    <x v="3"/>
    <x v="9"/>
    <x v="11"/>
    <x v="1"/>
    <x v="1"/>
    <n v="112.74685926760014"/>
  </r>
  <r>
    <x v="10"/>
    <x v="3"/>
    <x v="9"/>
    <x v="11"/>
    <x v="2"/>
    <x v="1"/>
    <n v="219.9287641818712"/>
  </r>
  <r>
    <x v="10"/>
    <x v="3"/>
    <x v="9"/>
    <x v="11"/>
    <x v="3"/>
    <x v="1"/>
    <n v="12.985063328665845"/>
  </r>
  <r>
    <x v="10"/>
    <x v="3"/>
    <x v="9"/>
    <x v="12"/>
    <x v="1"/>
    <x v="1"/>
    <n v="703.31687563662649"/>
  </r>
  <r>
    <x v="10"/>
    <x v="3"/>
    <x v="9"/>
    <x v="12"/>
    <x v="2"/>
    <x v="1"/>
    <n v="22.086005677367851"/>
  </r>
  <r>
    <x v="10"/>
    <x v="3"/>
    <x v="9"/>
    <x v="12"/>
    <x v="3"/>
    <x v="1"/>
    <n v="0.27673729548869064"/>
  </r>
  <r>
    <x v="10"/>
    <x v="3"/>
    <x v="10"/>
    <x v="11"/>
    <x v="1"/>
    <x v="1"/>
    <n v="49.760934321198121"/>
  </r>
  <r>
    <x v="10"/>
    <x v="3"/>
    <x v="10"/>
    <x v="11"/>
    <x v="2"/>
    <x v="1"/>
    <n v="30.398617109415291"/>
  </r>
  <r>
    <x v="10"/>
    <x v="3"/>
    <x v="10"/>
    <x v="11"/>
    <x v="3"/>
    <x v="1"/>
    <n v="24.469807380561026"/>
  </r>
  <r>
    <x v="10"/>
    <x v="3"/>
    <x v="10"/>
    <x v="12"/>
    <x v="17"/>
    <x v="1"/>
    <n v="0.58199999999999996"/>
  </r>
  <r>
    <x v="10"/>
    <x v="3"/>
    <x v="10"/>
    <x v="12"/>
    <x v="1"/>
    <x v="1"/>
    <n v="13.018387314259611"/>
  </r>
  <r>
    <x v="10"/>
    <x v="3"/>
    <x v="10"/>
    <x v="12"/>
    <x v="2"/>
    <x v="1"/>
    <n v="11.0209446407284"/>
  </r>
  <r>
    <x v="10"/>
    <x v="3"/>
    <x v="10"/>
    <x v="12"/>
    <x v="3"/>
    <x v="1"/>
    <n v="4.4867625876082194E-2"/>
  </r>
  <r>
    <x v="10"/>
    <x v="3"/>
    <x v="10"/>
    <x v="12"/>
    <x v="5"/>
    <x v="1"/>
    <n v="88.496876599999993"/>
  </r>
  <r>
    <x v="10"/>
    <x v="3"/>
    <x v="11"/>
    <x v="11"/>
    <x v="0"/>
    <x v="1"/>
    <n v="0.25"/>
  </r>
  <r>
    <x v="10"/>
    <x v="3"/>
    <x v="11"/>
    <x v="11"/>
    <x v="1"/>
    <x v="1"/>
    <n v="634.88824317870876"/>
  </r>
  <r>
    <x v="10"/>
    <x v="3"/>
    <x v="11"/>
    <x v="11"/>
    <x v="2"/>
    <x v="1"/>
    <n v="39.909335172525438"/>
  </r>
  <r>
    <x v="10"/>
    <x v="3"/>
    <x v="11"/>
    <x v="11"/>
    <x v="3"/>
    <x v="1"/>
    <n v="40.473297632169221"/>
  </r>
  <r>
    <x v="10"/>
    <x v="3"/>
    <x v="11"/>
    <x v="11"/>
    <x v="5"/>
    <x v="1"/>
    <n v="22.700106773439096"/>
  </r>
  <r>
    <x v="10"/>
    <x v="3"/>
    <x v="11"/>
    <x v="12"/>
    <x v="1"/>
    <x v="1"/>
    <n v="3334.3714121588309"/>
  </r>
  <r>
    <x v="10"/>
    <x v="3"/>
    <x v="11"/>
    <x v="12"/>
    <x v="2"/>
    <x v="1"/>
    <n v="8.3695668205277745"/>
  </r>
  <r>
    <x v="10"/>
    <x v="3"/>
    <x v="11"/>
    <x v="12"/>
    <x v="3"/>
    <x v="1"/>
    <n v="398.31242641383449"/>
  </r>
  <r>
    <x v="10"/>
    <x v="3"/>
    <x v="11"/>
    <x v="12"/>
    <x v="5"/>
    <x v="1"/>
    <n v="114.87185819065964"/>
  </r>
  <r>
    <x v="15"/>
    <x v="3"/>
    <x v="0"/>
    <x v="11"/>
    <x v="0"/>
    <x v="1"/>
    <n v="0.89999999999999991"/>
  </r>
  <r>
    <x v="15"/>
    <x v="3"/>
    <x v="1"/>
    <x v="11"/>
    <x v="0"/>
    <x v="1"/>
    <n v="0.81800000000000006"/>
  </r>
  <r>
    <x v="15"/>
    <x v="3"/>
    <x v="2"/>
    <x v="11"/>
    <x v="0"/>
    <x v="1"/>
    <n v="1.0149999999999999"/>
  </r>
  <r>
    <x v="15"/>
    <x v="3"/>
    <x v="3"/>
    <x v="11"/>
    <x v="0"/>
    <x v="1"/>
    <n v="1.246"/>
  </r>
  <r>
    <x v="15"/>
    <x v="3"/>
    <x v="4"/>
    <x v="11"/>
    <x v="0"/>
    <x v="1"/>
    <n v="1.333"/>
  </r>
  <r>
    <x v="15"/>
    <x v="3"/>
    <x v="5"/>
    <x v="11"/>
    <x v="0"/>
    <x v="1"/>
    <n v="1.5369999999999999"/>
  </r>
  <r>
    <x v="15"/>
    <x v="3"/>
    <x v="6"/>
    <x v="11"/>
    <x v="0"/>
    <x v="1"/>
    <n v="1.22"/>
  </r>
  <r>
    <x v="15"/>
    <x v="3"/>
    <x v="7"/>
    <x v="11"/>
    <x v="0"/>
    <x v="1"/>
    <n v="1.2130000000000001"/>
  </r>
  <r>
    <x v="15"/>
    <x v="3"/>
    <x v="8"/>
    <x v="11"/>
    <x v="0"/>
    <x v="1"/>
    <n v="1.8540000000000001"/>
  </r>
  <r>
    <x v="15"/>
    <x v="3"/>
    <x v="9"/>
    <x v="11"/>
    <x v="0"/>
    <x v="1"/>
    <n v="1.2450000000000001"/>
  </r>
  <r>
    <x v="15"/>
    <x v="3"/>
    <x v="10"/>
    <x v="11"/>
    <x v="0"/>
    <x v="1"/>
    <n v="1.22"/>
  </r>
  <r>
    <x v="15"/>
    <x v="3"/>
    <x v="11"/>
    <x v="11"/>
    <x v="0"/>
    <x v="1"/>
    <n v="1.1600000000000001"/>
  </r>
  <r>
    <x v="3"/>
    <x v="3"/>
    <x v="0"/>
    <x v="11"/>
    <x v="0"/>
    <x v="1"/>
    <n v="77.544738156847615"/>
  </r>
  <r>
    <x v="3"/>
    <x v="3"/>
    <x v="0"/>
    <x v="11"/>
    <x v="17"/>
    <x v="1"/>
    <n v="19.331499999999998"/>
  </r>
  <r>
    <x v="3"/>
    <x v="3"/>
    <x v="0"/>
    <x v="11"/>
    <x v="1"/>
    <x v="1"/>
    <n v="4820.9399159749382"/>
  </r>
  <r>
    <x v="3"/>
    <x v="3"/>
    <x v="0"/>
    <x v="11"/>
    <x v="2"/>
    <x v="1"/>
    <n v="6012.842306461228"/>
  </r>
  <r>
    <x v="3"/>
    <x v="3"/>
    <x v="0"/>
    <x v="11"/>
    <x v="3"/>
    <x v="1"/>
    <n v="1431.1218205869704"/>
  </r>
  <r>
    <x v="3"/>
    <x v="3"/>
    <x v="0"/>
    <x v="11"/>
    <x v="5"/>
    <x v="1"/>
    <n v="552.72027519185485"/>
  </r>
  <r>
    <x v="3"/>
    <x v="3"/>
    <x v="0"/>
    <x v="12"/>
    <x v="0"/>
    <x v="1"/>
    <n v="5.6923345471098327E-2"/>
  </r>
  <r>
    <x v="3"/>
    <x v="3"/>
    <x v="0"/>
    <x v="12"/>
    <x v="1"/>
    <x v="1"/>
    <n v="2431.8149240873736"/>
  </r>
  <r>
    <x v="3"/>
    <x v="3"/>
    <x v="0"/>
    <x v="12"/>
    <x v="2"/>
    <x v="1"/>
    <n v="62.291167020741455"/>
  </r>
  <r>
    <x v="3"/>
    <x v="3"/>
    <x v="0"/>
    <x v="12"/>
    <x v="3"/>
    <x v="1"/>
    <n v="2980.1365813425896"/>
  </r>
  <r>
    <x v="3"/>
    <x v="3"/>
    <x v="0"/>
    <x v="12"/>
    <x v="5"/>
    <x v="1"/>
    <n v="165.26324528678913"/>
  </r>
  <r>
    <x v="3"/>
    <x v="3"/>
    <x v="1"/>
    <x v="11"/>
    <x v="0"/>
    <x v="1"/>
    <n v="12.110223206126321"/>
  </r>
  <r>
    <x v="3"/>
    <x v="3"/>
    <x v="1"/>
    <x v="11"/>
    <x v="17"/>
    <x v="1"/>
    <n v="28.8355"/>
  </r>
  <r>
    <x v="3"/>
    <x v="3"/>
    <x v="1"/>
    <x v="11"/>
    <x v="1"/>
    <x v="1"/>
    <n v="1920.3860474231788"/>
  </r>
  <r>
    <x v="3"/>
    <x v="3"/>
    <x v="1"/>
    <x v="11"/>
    <x v="2"/>
    <x v="1"/>
    <n v="185.18287636260067"/>
  </r>
  <r>
    <x v="3"/>
    <x v="3"/>
    <x v="1"/>
    <x v="11"/>
    <x v="3"/>
    <x v="1"/>
    <n v="160.57323626775661"/>
  </r>
  <r>
    <x v="3"/>
    <x v="3"/>
    <x v="1"/>
    <x v="11"/>
    <x v="5"/>
    <x v="1"/>
    <n v="151.29282521574754"/>
  </r>
  <r>
    <x v="3"/>
    <x v="3"/>
    <x v="1"/>
    <x v="12"/>
    <x v="0"/>
    <x v="1"/>
    <n v="1.0404293604965442"/>
  </r>
  <r>
    <x v="3"/>
    <x v="3"/>
    <x v="1"/>
    <x v="12"/>
    <x v="1"/>
    <x v="1"/>
    <n v="2502.5311261564216"/>
  </r>
  <r>
    <x v="3"/>
    <x v="3"/>
    <x v="1"/>
    <x v="12"/>
    <x v="2"/>
    <x v="1"/>
    <n v="4718.2188459778545"/>
  </r>
  <r>
    <x v="3"/>
    <x v="3"/>
    <x v="1"/>
    <x v="12"/>
    <x v="3"/>
    <x v="1"/>
    <n v="9474.0140624668547"/>
  </r>
  <r>
    <x v="3"/>
    <x v="3"/>
    <x v="1"/>
    <x v="12"/>
    <x v="5"/>
    <x v="1"/>
    <n v="0.8851742423198713"/>
  </r>
  <r>
    <x v="3"/>
    <x v="3"/>
    <x v="2"/>
    <x v="11"/>
    <x v="0"/>
    <x v="1"/>
    <n v="93.688590757095596"/>
  </r>
  <r>
    <x v="3"/>
    <x v="3"/>
    <x v="2"/>
    <x v="11"/>
    <x v="17"/>
    <x v="1"/>
    <n v="30.019500000000001"/>
  </r>
  <r>
    <x v="3"/>
    <x v="3"/>
    <x v="2"/>
    <x v="11"/>
    <x v="1"/>
    <x v="1"/>
    <n v="3665.1562634898837"/>
  </r>
  <r>
    <x v="3"/>
    <x v="3"/>
    <x v="2"/>
    <x v="11"/>
    <x v="2"/>
    <x v="1"/>
    <n v="54.774642566678438"/>
  </r>
  <r>
    <x v="3"/>
    <x v="3"/>
    <x v="2"/>
    <x v="11"/>
    <x v="3"/>
    <x v="1"/>
    <n v="4.7288205905674836"/>
  </r>
  <r>
    <x v="3"/>
    <x v="3"/>
    <x v="2"/>
    <x v="11"/>
    <x v="5"/>
    <x v="1"/>
    <n v="32.555060459235136"/>
  </r>
  <r>
    <x v="3"/>
    <x v="3"/>
    <x v="2"/>
    <x v="12"/>
    <x v="0"/>
    <x v="1"/>
    <n v="97.073214162098211"/>
  </r>
  <r>
    <x v="3"/>
    <x v="3"/>
    <x v="2"/>
    <x v="12"/>
    <x v="1"/>
    <x v="1"/>
    <n v="2714.0635244135915"/>
  </r>
  <r>
    <x v="3"/>
    <x v="3"/>
    <x v="2"/>
    <x v="12"/>
    <x v="2"/>
    <x v="1"/>
    <n v="826.88683083033561"/>
  </r>
  <r>
    <x v="3"/>
    <x v="3"/>
    <x v="2"/>
    <x v="12"/>
    <x v="3"/>
    <x v="1"/>
    <n v="4524.4532576615966"/>
  </r>
  <r>
    <x v="3"/>
    <x v="3"/>
    <x v="2"/>
    <x v="12"/>
    <x v="5"/>
    <x v="1"/>
    <n v="14.263356732940954"/>
  </r>
  <r>
    <x v="3"/>
    <x v="3"/>
    <x v="3"/>
    <x v="11"/>
    <x v="0"/>
    <x v="1"/>
    <n v="133.7106323424255"/>
  </r>
  <r>
    <x v="3"/>
    <x v="3"/>
    <x v="3"/>
    <x v="11"/>
    <x v="17"/>
    <x v="1"/>
    <n v="20.003"/>
  </r>
  <r>
    <x v="3"/>
    <x v="3"/>
    <x v="3"/>
    <x v="11"/>
    <x v="1"/>
    <x v="1"/>
    <n v="1877.4702609066123"/>
  </r>
  <r>
    <x v="3"/>
    <x v="3"/>
    <x v="3"/>
    <x v="11"/>
    <x v="2"/>
    <x v="1"/>
    <n v="52.579572105373884"/>
  </r>
  <r>
    <x v="3"/>
    <x v="3"/>
    <x v="3"/>
    <x v="11"/>
    <x v="3"/>
    <x v="1"/>
    <n v="22.058399335494364"/>
  </r>
  <r>
    <x v="3"/>
    <x v="3"/>
    <x v="3"/>
    <x v="11"/>
    <x v="5"/>
    <x v="1"/>
    <n v="4.1453690274344777E-2"/>
  </r>
  <r>
    <x v="3"/>
    <x v="3"/>
    <x v="3"/>
    <x v="12"/>
    <x v="0"/>
    <x v="1"/>
    <n v="224.42406998943378"/>
  </r>
  <r>
    <x v="3"/>
    <x v="3"/>
    <x v="3"/>
    <x v="12"/>
    <x v="17"/>
    <x v="1"/>
    <n v="3.64"/>
  </r>
  <r>
    <x v="3"/>
    <x v="3"/>
    <x v="3"/>
    <x v="12"/>
    <x v="1"/>
    <x v="1"/>
    <n v="1754.0628308421833"/>
  </r>
  <r>
    <x v="3"/>
    <x v="3"/>
    <x v="3"/>
    <x v="12"/>
    <x v="2"/>
    <x v="1"/>
    <n v="27.124665638252139"/>
  </r>
  <r>
    <x v="3"/>
    <x v="3"/>
    <x v="3"/>
    <x v="12"/>
    <x v="3"/>
    <x v="1"/>
    <n v="4.6269731969650554"/>
  </r>
  <r>
    <x v="3"/>
    <x v="3"/>
    <x v="3"/>
    <x v="12"/>
    <x v="5"/>
    <x v="1"/>
    <n v="3.7513533389169204E-3"/>
  </r>
  <r>
    <x v="3"/>
    <x v="3"/>
    <x v="4"/>
    <x v="11"/>
    <x v="0"/>
    <x v="1"/>
    <n v="153.32653159698725"/>
  </r>
  <r>
    <x v="3"/>
    <x v="3"/>
    <x v="4"/>
    <x v="11"/>
    <x v="17"/>
    <x v="1"/>
    <n v="19.715"/>
  </r>
  <r>
    <x v="3"/>
    <x v="3"/>
    <x v="4"/>
    <x v="11"/>
    <x v="1"/>
    <x v="1"/>
    <n v="1339.963123399506"/>
  </r>
  <r>
    <x v="3"/>
    <x v="3"/>
    <x v="4"/>
    <x v="11"/>
    <x v="2"/>
    <x v="1"/>
    <n v="98.640816310489242"/>
  </r>
  <r>
    <x v="3"/>
    <x v="3"/>
    <x v="4"/>
    <x v="11"/>
    <x v="3"/>
    <x v="1"/>
    <n v="17.714416250205339"/>
  </r>
  <r>
    <x v="3"/>
    <x v="3"/>
    <x v="4"/>
    <x v="12"/>
    <x v="0"/>
    <x v="1"/>
    <n v="269.28630000000004"/>
  </r>
  <r>
    <x v="3"/>
    <x v="3"/>
    <x v="4"/>
    <x v="12"/>
    <x v="1"/>
    <x v="1"/>
    <n v="528.04151350260372"/>
  </r>
  <r>
    <x v="3"/>
    <x v="3"/>
    <x v="4"/>
    <x v="12"/>
    <x v="2"/>
    <x v="1"/>
    <n v="266.92636117681803"/>
  </r>
  <r>
    <x v="3"/>
    <x v="3"/>
    <x v="4"/>
    <x v="12"/>
    <x v="3"/>
    <x v="1"/>
    <n v="7.5006078282935658"/>
  </r>
  <r>
    <x v="3"/>
    <x v="3"/>
    <x v="5"/>
    <x v="11"/>
    <x v="0"/>
    <x v="1"/>
    <n v="115.71632359756781"/>
  </r>
  <r>
    <x v="3"/>
    <x v="3"/>
    <x v="5"/>
    <x v="11"/>
    <x v="17"/>
    <x v="1"/>
    <n v="16.216000000000001"/>
  </r>
  <r>
    <x v="3"/>
    <x v="3"/>
    <x v="5"/>
    <x v="11"/>
    <x v="1"/>
    <x v="1"/>
    <n v="763.93922827331505"/>
  </r>
  <r>
    <x v="3"/>
    <x v="3"/>
    <x v="5"/>
    <x v="11"/>
    <x v="2"/>
    <x v="1"/>
    <n v="289.04064187933227"/>
  </r>
  <r>
    <x v="3"/>
    <x v="3"/>
    <x v="5"/>
    <x v="11"/>
    <x v="3"/>
    <x v="1"/>
    <n v="297.71570578119798"/>
  </r>
  <r>
    <x v="3"/>
    <x v="3"/>
    <x v="5"/>
    <x v="12"/>
    <x v="0"/>
    <x v="1"/>
    <n v="271.16854882898326"/>
  </r>
  <r>
    <x v="3"/>
    <x v="3"/>
    <x v="5"/>
    <x v="12"/>
    <x v="15"/>
    <x v="1"/>
    <n v="8.7424999999999997"/>
  </r>
  <r>
    <x v="3"/>
    <x v="3"/>
    <x v="5"/>
    <x v="12"/>
    <x v="17"/>
    <x v="1"/>
    <n v="5.5720000000000001"/>
  </r>
  <r>
    <x v="3"/>
    <x v="3"/>
    <x v="5"/>
    <x v="12"/>
    <x v="1"/>
    <x v="1"/>
    <n v="445.81961781752284"/>
  </r>
  <r>
    <x v="3"/>
    <x v="3"/>
    <x v="5"/>
    <x v="12"/>
    <x v="2"/>
    <x v="1"/>
    <n v="245.01258978305336"/>
  </r>
  <r>
    <x v="3"/>
    <x v="3"/>
    <x v="5"/>
    <x v="12"/>
    <x v="3"/>
    <x v="1"/>
    <n v="6.7574645059254372"/>
  </r>
  <r>
    <x v="3"/>
    <x v="3"/>
    <x v="6"/>
    <x v="11"/>
    <x v="0"/>
    <x v="1"/>
    <n v="0.72374270586757505"/>
  </r>
  <r>
    <x v="3"/>
    <x v="3"/>
    <x v="6"/>
    <x v="11"/>
    <x v="17"/>
    <x v="1"/>
    <n v="14.138"/>
  </r>
  <r>
    <x v="3"/>
    <x v="3"/>
    <x v="6"/>
    <x v="11"/>
    <x v="1"/>
    <x v="1"/>
    <n v="149.70368853292757"/>
  </r>
  <r>
    <x v="3"/>
    <x v="3"/>
    <x v="6"/>
    <x v="11"/>
    <x v="2"/>
    <x v="1"/>
    <n v="380.81936204551766"/>
  </r>
  <r>
    <x v="3"/>
    <x v="3"/>
    <x v="6"/>
    <x v="11"/>
    <x v="3"/>
    <x v="1"/>
    <n v="7153.6550887697467"/>
  </r>
  <r>
    <x v="3"/>
    <x v="3"/>
    <x v="6"/>
    <x v="12"/>
    <x v="0"/>
    <x v="1"/>
    <n v="658.30120042103817"/>
  </r>
  <r>
    <x v="3"/>
    <x v="3"/>
    <x v="6"/>
    <x v="12"/>
    <x v="17"/>
    <x v="1"/>
    <n v="3.6425000000000001"/>
  </r>
  <r>
    <x v="3"/>
    <x v="3"/>
    <x v="6"/>
    <x v="12"/>
    <x v="1"/>
    <x v="1"/>
    <n v="422.3351690435469"/>
  </r>
  <r>
    <x v="3"/>
    <x v="3"/>
    <x v="6"/>
    <x v="12"/>
    <x v="2"/>
    <x v="1"/>
    <n v="146.65136763981974"/>
  </r>
  <r>
    <x v="3"/>
    <x v="3"/>
    <x v="6"/>
    <x v="12"/>
    <x v="3"/>
    <x v="1"/>
    <n v="18.11330530421672"/>
  </r>
  <r>
    <x v="3"/>
    <x v="3"/>
    <x v="7"/>
    <x v="11"/>
    <x v="0"/>
    <x v="1"/>
    <n v="0.91220459600506332"/>
  </r>
  <r>
    <x v="3"/>
    <x v="3"/>
    <x v="7"/>
    <x v="11"/>
    <x v="17"/>
    <x v="1"/>
    <n v="21.222999999999999"/>
  </r>
  <r>
    <x v="3"/>
    <x v="3"/>
    <x v="7"/>
    <x v="11"/>
    <x v="1"/>
    <x v="1"/>
    <n v="460.46326383651677"/>
  </r>
  <r>
    <x v="3"/>
    <x v="3"/>
    <x v="7"/>
    <x v="11"/>
    <x v="2"/>
    <x v="1"/>
    <n v="115.14901339304519"/>
  </r>
  <r>
    <x v="3"/>
    <x v="3"/>
    <x v="7"/>
    <x v="11"/>
    <x v="3"/>
    <x v="1"/>
    <n v="8533.2762092715402"/>
  </r>
  <r>
    <x v="3"/>
    <x v="3"/>
    <x v="7"/>
    <x v="12"/>
    <x v="0"/>
    <x v="1"/>
    <n v="286.5574161851581"/>
  </r>
  <r>
    <x v="3"/>
    <x v="3"/>
    <x v="7"/>
    <x v="12"/>
    <x v="17"/>
    <x v="1"/>
    <n v="2.9089999999999998"/>
  </r>
  <r>
    <x v="3"/>
    <x v="3"/>
    <x v="7"/>
    <x v="12"/>
    <x v="1"/>
    <x v="1"/>
    <n v="489.10829168337409"/>
  </r>
  <r>
    <x v="3"/>
    <x v="3"/>
    <x v="7"/>
    <x v="12"/>
    <x v="2"/>
    <x v="1"/>
    <n v="277.67210953518156"/>
  </r>
  <r>
    <x v="3"/>
    <x v="3"/>
    <x v="7"/>
    <x v="12"/>
    <x v="3"/>
    <x v="1"/>
    <n v="6490.9257133459387"/>
  </r>
  <r>
    <x v="3"/>
    <x v="3"/>
    <x v="8"/>
    <x v="11"/>
    <x v="0"/>
    <x v="1"/>
    <n v="1.9926521193712992"/>
  </r>
  <r>
    <x v="3"/>
    <x v="3"/>
    <x v="8"/>
    <x v="11"/>
    <x v="17"/>
    <x v="1"/>
    <n v="14.926"/>
  </r>
  <r>
    <x v="3"/>
    <x v="3"/>
    <x v="8"/>
    <x v="11"/>
    <x v="1"/>
    <x v="1"/>
    <n v="151.40201246854039"/>
  </r>
  <r>
    <x v="3"/>
    <x v="3"/>
    <x v="8"/>
    <x v="11"/>
    <x v="2"/>
    <x v="1"/>
    <n v="201.02204661726466"/>
  </r>
  <r>
    <x v="3"/>
    <x v="3"/>
    <x v="8"/>
    <x v="11"/>
    <x v="3"/>
    <x v="1"/>
    <n v="7906.5316373599435"/>
  </r>
  <r>
    <x v="3"/>
    <x v="3"/>
    <x v="8"/>
    <x v="12"/>
    <x v="0"/>
    <x v="1"/>
    <n v="229.527963078037"/>
  </r>
  <r>
    <x v="3"/>
    <x v="3"/>
    <x v="8"/>
    <x v="12"/>
    <x v="17"/>
    <x v="1"/>
    <n v="4.0484999999999998"/>
  </r>
  <r>
    <x v="3"/>
    <x v="3"/>
    <x v="8"/>
    <x v="12"/>
    <x v="1"/>
    <x v="1"/>
    <n v="63.138451223110685"/>
  </r>
  <r>
    <x v="3"/>
    <x v="3"/>
    <x v="8"/>
    <x v="12"/>
    <x v="2"/>
    <x v="1"/>
    <n v="34.673569684170459"/>
  </r>
  <r>
    <x v="3"/>
    <x v="3"/>
    <x v="8"/>
    <x v="12"/>
    <x v="3"/>
    <x v="1"/>
    <n v="2601.2606813766129"/>
  </r>
  <r>
    <x v="3"/>
    <x v="3"/>
    <x v="9"/>
    <x v="11"/>
    <x v="0"/>
    <x v="1"/>
    <n v="3.5147881549522686"/>
  </r>
  <r>
    <x v="3"/>
    <x v="3"/>
    <x v="9"/>
    <x v="11"/>
    <x v="17"/>
    <x v="1"/>
    <n v="10.019"/>
  </r>
  <r>
    <x v="3"/>
    <x v="3"/>
    <x v="9"/>
    <x v="11"/>
    <x v="1"/>
    <x v="1"/>
    <n v="151.68232524251547"/>
  </r>
  <r>
    <x v="3"/>
    <x v="3"/>
    <x v="9"/>
    <x v="11"/>
    <x v="2"/>
    <x v="1"/>
    <n v="17.787096098335365"/>
  </r>
  <r>
    <x v="3"/>
    <x v="3"/>
    <x v="9"/>
    <x v="11"/>
    <x v="3"/>
    <x v="1"/>
    <n v="41.135968021087329"/>
  </r>
  <r>
    <x v="3"/>
    <x v="3"/>
    <x v="9"/>
    <x v="11"/>
    <x v="5"/>
    <x v="1"/>
    <n v="3.8848602322893737"/>
  </r>
  <r>
    <x v="3"/>
    <x v="3"/>
    <x v="9"/>
    <x v="12"/>
    <x v="0"/>
    <x v="1"/>
    <n v="247.3260728012003"/>
  </r>
  <r>
    <x v="3"/>
    <x v="3"/>
    <x v="9"/>
    <x v="12"/>
    <x v="17"/>
    <x v="1"/>
    <n v="3.4605000000000001"/>
  </r>
  <r>
    <x v="3"/>
    <x v="3"/>
    <x v="9"/>
    <x v="12"/>
    <x v="1"/>
    <x v="1"/>
    <n v="4.1647204820935819"/>
  </r>
  <r>
    <x v="3"/>
    <x v="3"/>
    <x v="9"/>
    <x v="12"/>
    <x v="2"/>
    <x v="1"/>
    <n v="10.976794376451775"/>
  </r>
  <r>
    <x v="3"/>
    <x v="3"/>
    <x v="9"/>
    <x v="12"/>
    <x v="3"/>
    <x v="1"/>
    <n v="35.128493508759092"/>
  </r>
  <r>
    <x v="3"/>
    <x v="3"/>
    <x v="9"/>
    <x v="12"/>
    <x v="5"/>
    <x v="1"/>
    <n v="1.2641713787255522"/>
  </r>
  <r>
    <x v="3"/>
    <x v="3"/>
    <x v="10"/>
    <x v="11"/>
    <x v="0"/>
    <x v="1"/>
    <n v="0.18710286156123956"/>
  </r>
  <r>
    <x v="3"/>
    <x v="3"/>
    <x v="10"/>
    <x v="11"/>
    <x v="1"/>
    <x v="1"/>
    <n v="74.16129902186006"/>
  </r>
  <r>
    <x v="3"/>
    <x v="3"/>
    <x v="10"/>
    <x v="11"/>
    <x v="2"/>
    <x v="1"/>
    <n v="295.22091454227188"/>
  </r>
  <r>
    <x v="3"/>
    <x v="3"/>
    <x v="10"/>
    <x v="11"/>
    <x v="3"/>
    <x v="1"/>
    <n v="817.26783203367813"/>
  </r>
  <r>
    <x v="3"/>
    <x v="3"/>
    <x v="10"/>
    <x v="12"/>
    <x v="0"/>
    <x v="1"/>
    <n v="212.87225835012657"/>
  </r>
  <r>
    <x v="3"/>
    <x v="3"/>
    <x v="10"/>
    <x v="12"/>
    <x v="1"/>
    <x v="1"/>
    <n v="24.835885958024043"/>
  </r>
  <r>
    <x v="3"/>
    <x v="3"/>
    <x v="10"/>
    <x v="12"/>
    <x v="2"/>
    <x v="1"/>
    <n v="107.03162397962684"/>
  </r>
  <r>
    <x v="3"/>
    <x v="3"/>
    <x v="10"/>
    <x v="12"/>
    <x v="3"/>
    <x v="1"/>
    <n v="1230.1942216348186"/>
  </r>
  <r>
    <x v="3"/>
    <x v="3"/>
    <x v="10"/>
    <x v="12"/>
    <x v="5"/>
    <x v="1"/>
    <n v="36.8527749"/>
  </r>
  <r>
    <x v="3"/>
    <x v="3"/>
    <x v="11"/>
    <x v="11"/>
    <x v="0"/>
    <x v="1"/>
    <n v="1.7650994071857224"/>
  </r>
  <r>
    <x v="3"/>
    <x v="3"/>
    <x v="11"/>
    <x v="11"/>
    <x v="1"/>
    <x v="1"/>
    <n v="908.54212025081301"/>
  </r>
  <r>
    <x v="3"/>
    <x v="3"/>
    <x v="11"/>
    <x v="11"/>
    <x v="2"/>
    <x v="1"/>
    <n v="19.222344515992368"/>
  </r>
  <r>
    <x v="3"/>
    <x v="3"/>
    <x v="11"/>
    <x v="11"/>
    <x v="3"/>
    <x v="1"/>
    <n v="25.909962128210811"/>
  </r>
  <r>
    <x v="3"/>
    <x v="3"/>
    <x v="11"/>
    <x v="11"/>
    <x v="5"/>
    <x v="1"/>
    <n v="95.426074280745155"/>
  </r>
  <r>
    <x v="3"/>
    <x v="3"/>
    <x v="11"/>
    <x v="12"/>
    <x v="0"/>
    <x v="1"/>
    <n v="96.341606134551071"/>
  </r>
  <r>
    <x v="3"/>
    <x v="3"/>
    <x v="11"/>
    <x v="12"/>
    <x v="1"/>
    <x v="1"/>
    <n v="1223.6980981358497"/>
  </r>
  <r>
    <x v="3"/>
    <x v="3"/>
    <x v="11"/>
    <x v="12"/>
    <x v="2"/>
    <x v="1"/>
    <n v="4.3228473385230801"/>
  </r>
  <r>
    <x v="3"/>
    <x v="3"/>
    <x v="11"/>
    <x v="12"/>
    <x v="3"/>
    <x v="1"/>
    <n v="52.12433704224344"/>
  </r>
  <r>
    <x v="3"/>
    <x v="3"/>
    <x v="11"/>
    <x v="12"/>
    <x v="5"/>
    <x v="1"/>
    <n v="65.151505048102877"/>
  </r>
  <r>
    <x v="4"/>
    <x v="3"/>
    <x v="0"/>
    <x v="11"/>
    <x v="1"/>
    <x v="1"/>
    <n v="149.27715038454201"/>
  </r>
  <r>
    <x v="4"/>
    <x v="3"/>
    <x v="0"/>
    <x v="11"/>
    <x v="2"/>
    <x v="1"/>
    <n v="1.7270360966099272"/>
  </r>
  <r>
    <x v="4"/>
    <x v="3"/>
    <x v="0"/>
    <x v="11"/>
    <x v="5"/>
    <x v="1"/>
    <n v="337.80968560909889"/>
  </r>
  <r>
    <x v="4"/>
    <x v="3"/>
    <x v="0"/>
    <x v="12"/>
    <x v="1"/>
    <x v="1"/>
    <n v="72.222895810333881"/>
  </r>
  <r>
    <x v="4"/>
    <x v="3"/>
    <x v="0"/>
    <x v="12"/>
    <x v="2"/>
    <x v="1"/>
    <n v="1.2184293178094436"/>
  </r>
  <r>
    <x v="4"/>
    <x v="3"/>
    <x v="0"/>
    <x v="12"/>
    <x v="5"/>
    <x v="1"/>
    <n v="115.61773995965132"/>
  </r>
  <r>
    <x v="4"/>
    <x v="3"/>
    <x v="1"/>
    <x v="11"/>
    <x v="0"/>
    <x v="1"/>
    <n v="1.0032615119698214E-6"/>
  </r>
  <r>
    <x v="4"/>
    <x v="3"/>
    <x v="1"/>
    <x v="11"/>
    <x v="15"/>
    <x v="1"/>
    <n v="3.132978493227747E-2"/>
  </r>
  <r>
    <x v="4"/>
    <x v="3"/>
    <x v="1"/>
    <x v="11"/>
    <x v="1"/>
    <x v="1"/>
    <n v="147.63051402258338"/>
  </r>
  <r>
    <x v="4"/>
    <x v="3"/>
    <x v="1"/>
    <x v="11"/>
    <x v="2"/>
    <x v="1"/>
    <n v="0.60524660193147362"/>
  </r>
  <r>
    <x v="4"/>
    <x v="3"/>
    <x v="1"/>
    <x v="11"/>
    <x v="3"/>
    <x v="1"/>
    <n v="0.11873413472190604"/>
  </r>
  <r>
    <x v="4"/>
    <x v="3"/>
    <x v="1"/>
    <x v="11"/>
    <x v="5"/>
    <x v="1"/>
    <n v="163.60301064952512"/>
  </r>
  <r>
    <x v="4"/>
    <x v="3"/>
    <x v="1"/>
    <x v="12"/>
    <x v="0"/>
    <x v="1"/>
    <n v="2.2111337173548167E-6"/>
  </r>
  <r>
    <x v="4"/>
    <x v="3"/>
    <x v="1"/>
    <x v="12"/>
    <x v="15"/>
    <x v="1"/>
    <n v="2.2934221649771745E-2"/>
  </r>
  <r>
    <x v="4"/>
    <x v="3"/>
    <x v="1"/>
    <x v="12"/>
    <x v="1"/>
    <x v="1"/>
    <n v="244.19562731981526"/>
  </r>
  <r>
    <x v="4"/>
    <x v="3"/>
    <x v="1"/>
    <x v="12"/>
    <x v="2"/>
    <x v="1"/>
    <n v="1.55518243172336"/>
  </r>
  <r>
    <x v="4"/>
    <x v="3"/>
    <x v="1"/>
    <x v="12"/>
    <x v="3"/>
    <x v="1"/>
    <n v="54.753956699425373"/>
  </r>
  <r>
    <x v="4"/>
    <x v="3"/>
    <x v="1"/>
    <x v="12"/>
    <x v="5"/>
    <x v="1"/>
    <n v="79.201272851095311"/>
  </r>
  <r>
    <x v="4"/>
    <x v="3"/>
    <x v="2"/>
    <x v="11"/>
    <x v="0"/>
    <x v="1"/>
    <n v="1.5229772513066094E-6"/>
  </r>
  <r>
    <x v="4"/>
    <x v="3"/>
    <x v="2"/>
    <x v="11"/>
    <x v="1"/>
    <x v="1"/>
    <n v="516.2548483134924"/>
  </r>
  <r>
    <x v="4"/>
    <x v="3"/>
    <x v="2"/>
    <x v="11"/>
    <x v="2"/>
    <x v="1"/>
    <n v="1.6638379898386249"/>
  </r>
  <r>
    <x v="4"/>
    <x v="3"/>
    <x v="2"/>
    <x v="11"/>
    <x v="3"/>
    <x v="1"/>
    <n v="0.11700000000000001"/>
  </r>
  <r>
    <x v="4"/>
    <x v="3"/>
    <x v="2"/>
    <x v="11"/>
    <x v="5"/>
    <x v="1"/>
    <n v="295.67862478838776"/>
  </r>
  <r>
    <x v="4"/>
    <x v="3"/>
    <x v="2"/>
    <x v="12"/>
    <x v="0"/>
    <x v="1"/>
    <n v="2.5030107083838379E-6"/>
  </r>
  <r>
    <x v="4"/>
    <x v="3"/>
    <x v="2"/>
    <x v="12"/>
    <x v="1"/>
    <x v="1"/>
    <n v="432.35548751810757"/>
  </r>
  <r>
    <x v="4"/>
    <x v="3"/>
    <x v="2"/>
    <x v="12"/>
    <x v="2"/>
    <x v="1"/>
    <n v="3.6134401798310356"/>
  </r>
  <r>
    <x v="4"/>
    <x v="3"/>
    <x v="2"/>
    <x v="12"/>
    <x v="3"/>
    <x v="1"/>
    <n v="19.316604761158256"/>
  </r>
  <r>
    <x v="4"/>
    <x v="3"/>
    <x v="2"/>
    <x v="12"/>
    <x v="5"/>
    <x v="1"/>
    <n v="113.37164159234288"/>
  </r>
  <r>
    <x v="4"/>
    <x v="3"/>
    <x v="3"/>
    <x v="11"/>
    <x v="0"/>
    <x v="1"/>
    <n v="86.028000202190327"/>
  </r>
  <r>
    <x v="4"/>
    <x v="3"/>
    <x v="3"/>
    <x v="11"/>
    <x v="15"/>
    <x v="1"/>
    <n v="6.7446737524426877E-3"/>
  </r>
  <r>
    <x v="4"/>
    <x v="3"/>
    <x v="3"/>
    <x v="11"/>
    <x v="1"/>
    <x v="1"/>
    <n v="252.83778929525783"/>
  </r>
  <r>
    <x v="4"/>
    <x v="3"/>
    <x v="3"/>
    <x v="11"/>
    <x v="2"/>
    <x v="1"/>
    <n v="3.7437787526713888E-2"/>
  </r>
  <r>
    <x v="4"/>
    <x v="3"/>
    <x v="3"/>
    <x v="11"/>
    <x v="3"/>
    <x v="1"/>
    <n v="0.1033288742632901"/>
  </r>
  <r>
    <x v="4"/>
    <x v="3"/>
    <x v="3"/>
    <x v="11"/>
    <x v="5"/>
    <x v="1"/>
    <n v="164.91107064939834"/>
  </r>
  <r>
    <x v="4"/>
    <x v="3"/>
    <x v="3"/>
    <x v="12"/>
    <x v="0"/>
    <x v="1"/>
    <n v="1.3871103446990545E-7"/>
  </r>
  <r>
    <x v="4"/>
    <x v="3"/>
    <x v="3"/>
    <x v="12"/>
    <x v="15"/>
    <x v="1"/>
    <n v="4.8794391056437673E-3"/>
  </r>
  <r>
    <x v="4"/>
    <x v="3"/>
    <x v="3"/>
    <x v="12"/>
    <x v="1"/>
    <x v="1"/>
    <n v="200.20053291656677"/>
  </r>
  <r>
    <x v="4"/>
    <x v="3"/>
    <x v="3"/>
    <x v="12"/>
    <x v="2"/>
    <x v="1"/>
    <n v="2.2995862968845739E-2"/>
  </r>
  <r>
    <x v="4"/>
    <x v="3"/>
    <x v="3"/>
    <x v="12"/>
    <x v="3"/>
    <x v="1"/>
    <n v="2.7789399813712083E-2"/>
  </r>
  <r>
    <x v="4"/>
    <x v="3"/>
    <x v="3"/>
    <x v="12"/>
    <x v="5"/>
    <x v="1"/>
    <n v="14.92363385287929"/>
  </r>
  <r>
    <x v="4"/>
    <x v="3"/>
    <x v="4"/>
    <x v="11"/>
    <x v="15"/>
    <x v="1"/>
    <n v="1.4114536453645365E-2"/>
  </r>
  <r>
    <x v="4"/>
    <x v="3"/>
    <x v="4"/>
    <x v="11"/>
    <x v="1"/>
    <x v="1"/>
    <n v="4.0708064550051439"/>
  </r>
  <r>
    <x v="4"/>
    <x v="3"/>
    <x v="4"/>
    <x v="11"/>
    <x v="2"/>
    <x v="1"/>
    <n v="0.84638974447988813"/>
  </r>
  <r>
    <x v="4"/>
    <x v="3"/>
    <x v="4"/>
    <x v="11"/>
    <x v="3"/>
    <x v="1"/>
    <n v="18.742999999999999"/>
  </r>
  <r>
    <x v="4"/>
    <x v="3"/>
    <x v="4"/>
    <x v="11"/>
    <x v="5"/>
    <x v="1"/>
    <n v="34.087147328244271"/>
  </r>
  <r>
    <x v="4"/>
    <x v="3"/>
    <x v="4"/>
    <x v="12"/>
    <x v="15"/>
    <x v="1"/>
    <n v="7.6238878298556731E-3"/>
  </r>
  <r>
    <x v="4"/>
    <x v="3"/>
    <x v="4"/>
    <x v="12"/>
    <x v="1"/>
    <x v="1"/>
    <n v="2.4761579964966796"/>
  </r>
  <r>
    <x v="4"/>
    <x v="3"/>
    <x v="4"/>
    <x v="12"/>
    <x v="2"/>
    <x v="1"/>
    <n v="0.13112939816956817"/>
  </r>
  <r>
    <x v="4"/>
    <x v="3"/>
    <x v="4"/>
    <x v="12"/>
    <x v="3"/>
    <x v="1"/>
    <n v="9.7386206586825754E-3"/>
  </r>
  <r>
    <x v="4"/>
    <x v="3"/>
    <x v="4"/>
    <x v="12"/>
    <x v="5"/>
    <x v="1"/>
    <n v="0.50799332061068669"/>
  </r>
  <r>
    <x v="4"/>
    <x v="3"/>
    <x v="5"/>
    <x v="11"/>
    <x v="15"/>
    <x v="1"/>
    <n v="9.2290805529735183E-3"/>
  </r>
  <r>
    <x v="4"/>
    <x v="3"/>
    <x v="5"/>
    <x v="11"/>
    <x v="1"/>
    <x v="1"/>
    <n v="29.290383626707051"/>
  </r>
  <r>
    <x v="4"/>
    <x v="3"/>
    <x v="5"/>
    <x v="11"/>
    <x v="2"/>
    <x v="1"/>
    <n v="0.41090748046887021"/>
  </r>
  <r>
    <x v="4"/>
    <x v="3"/>
    <x v="5"/>
    <x v="11"/>
    <x v="3"/>
    <x v="1"/>
    <n v="3.5358672245546535E-2"/>
  </r>
  <r>
    <x v="4"/>
    <x v="3"/>
    <x v="5"/>
    <x v="11"/>
    <x v="5"/>
    <x v="1"/>
    <n v="0.45594976452119312"/>
  </r>
  <r>
    <x v="4"/>
    <x v="3"/>
    <x v="5"/>
    <x v="12"/>
    <x v="15"/>
    <x v="1"/>
    <n v="3.9075705832678394E-3"/>
  </r>
  <r>
    <x v="4"/>
    <x v="3"/>
    <x v="5"/>
    <x v="12"/>
    <x v="1"/>
    <x v="1"/>
    <n v="16.702752317913951"/>
  </r>
  <r>
    <x v="4"/>
    <x v="3"/>
    <x v="5"/>
    <x v="12"/>
    <x v="2"/>
    <x v="1"/>
    <n v="0.36406372468806875"/>
  </r>
  <r>
    <x v="4"/>
    <x v="3"/>
    <x v="5"/>
    <x v="12"/>
    <x v="3"/>
    <x v="1"/>
    <n v="2.4821303232746419E-2"/>
  </r>
  <r>
    <x v="4"/>
    <x v="3"/>
    <x v="6"/>
    <x v="11"/>
    <x v="0"/>
    <x v="1"/>
    <n v="2.1897576276723254E-7"/>
  </r>
  <r>
    <x v="4"/>
    <x v="3"/>
    <x v="6"/>
    <x v="11"/>
    <x v="1"/>
    <x v="1"/>
    <n v="2.9332670740619813"/>
  </r>
  <r>
    <x v="4"/>
    <x v="3"/>
    <x v="6"/>
    <x v="11"/>
    <x v="2"/>
    <x v="1"/>
    <n v="7.5701930378052769"/>
  </r>
  <r>
    <x v="4"/>
    <x v="3"/>
    <x v="6"/>
    <x v="11"/>
    <x v="3"/>
    <x v="1"/>
    <n v="5.044808801429651E-2"/>
  </r>
  <r>
    <x v="4"/>
    <x v="3"/>
    <x v="6"/>
    <x v="12"/>
    <x v="0"/>
    <x v="1"/>
    <n v="1.6155216457284571E-7"/>
  </r>
  <r>
    <x v="4"/>
    <x v="3"/>
    <x v="6"/>
    <x v="12"/>
    <x v="17"/>
    <x v="1"/>
    <n v="2.2164999999999999"/>
  </r>
  <r>
    <x v="4"/>
    <x v="3"/>
    <x v="6"/>
    <x v="12"/>
    <x v="1"/>
    <x v="1"/>
    <n v="23.606503987791612"/>
  </r>
  <r>
    <x v="4"/>
    <x v="3"/>
    <x v="6"/>
    <x v="12"/>
    <x v="2"/>
    <x v="1"/>
    <n v="5.6857476256232813"/>
  </r>
  <r>
    <x v="4"/>
    <x v="3"/>
    <x v="6"/>
    <x v="12"/>
    <x v="3"/>
    <x v="1"/>
    <n v="2.2964870347769766E-2"/>
  </r>
  <r>
    <x v="4"/>
    <x v="3"/>
    <x v="7"/>
    <x v="11"/>
    <x v="1"/>
    <x v="1"/>
    <n v="29.978985740225106"/>
  </r>
  <r>
    <x v="4"/>
    <x v="3"/>
    <x v="7"/>
    <x v="11"/>
    <x v="2"/>
    <x v="1"/>
    <n v="4.8779659452364763"/>
  </r>
  <r>
    <x v="4"/>
    <x v="3"/>
    <x v="7"/>
    <x v="11"/>
    <x v="3"/>
    <x v="1"/>
    <n v="3.6999999999999998E-2"/>
  </r>
  <r>
    <x v="4"/>
    <x v="3"/>
    <x v="7"/>
    <x v="12"/>
    <x v="17"/>
    <x v="1"/>
    <n v="3.4095"/>
  </r>
  <r>
    <x v="4"/>
    <x v="3"/>
    <x v="7"/>
    <x v="12"/>
    <x v="1"/>
    <x v="1"/>
    <n v="16.308323665794045"/>
  </r>
  <r>
    <x v="4"/>
    <x v="3"/>
    <x v="7"/>
    <x v="12"/>
    <x v="2"/>
    <x v="1"/>
    <n v="0.18152098972717695"/>
  </r>
  <r>
    <x v="4"/>
    <x v="3"/>
    <x v="7"/>
    <x v="12"/>
    <x v="3"/>
    <x v="1"/>
    <n v="2.8385830334337604E-2"/>
  </r>
  <r>
    <x v="4"/>
    <x v="3"/>
    <x v="8"/>
    <x v="11"/>
    <x v="1"/>
    <x v="1"/>
    <n v="8.4806154670841867"/>
  </r>
  <r>
    <x v="4"/>
    <x v="3"/>
    <x v="8"/>
    <x v="11"/>
    <x v="2"/>
    <x v="1"/>
    <n v="18.077499067603267"/>
  </r>
  <r>
    <x v="4"/>
    <x v="3"/>
    <x v="8"/>
    <x v="11"/>
    <x v="3"/>
    <x v="1"/>
    <n v="2.8000000000000001E-2"/>
  </r>
  <r>
    <x v="4"/>
    <x v="3"/>
    <x v="8"/>
    <x v="12"/>
    <x v="1"/>
    <x v="1"/>
    <n v="17.95541933417223"/>
  </r>
  <r>
    <x v="4"/>
    <x v="3"/>
    <x v="8"/>
    <x v="12"/>
    <x v="2"/>
    <x v="1"/>
    <n v="7.7724169196511346"/>
  </r>
  <r>
    <x v="4"/>
    <x v="3"/>
    <x v="8"/>
    <x v="12"/>
    <x v="3"/>
    <x v="1"/>
    <n v="3.1383744559380158E-2"/>
  </r>
  <r>
    <x v="4"/>
    <x v="3"/>
    <x v="9"/>
    <x v="11"/>
    <x v="1"/>
    <x v="1"/>
    <n v="112.20280941530383"/>
  </r>
  <r>
    <x v="4"/>
    <x v="3"/>
    <x v="9"/>
    <x v="11"/>
    <x v="2"/>
    <x v="1"/>
    <n v="2.7644243492084275E-2"/>
  </r>
  <r>
    <x v="4"/>
    <x v="3"/>
    <x v="9"/>
    <x v="11"/>
    <x v="5"/>
    <x v="1"/>
    <n v="0.38312759532233132"/>
  </r>
  <r>
    <x v="4"/>
    <x v="3"/>
    <x v="9"/>
    <x v="12"/>
    <x v="17"/>
    <x v="1"/>
    <n v="2.6280000000000001"/>
  </r>
  <r>
    <x v="4"/>
    <x v="3"/>
    <x v="9"/>
    <x v="12"/>
    <x v="1"/>
    <x v="1"/>
    <n v="148.0263564251027"/>
  </r>
  <r>
    <x v="4"/>
    <x v="3"/>
    <x v="9"/>
    <x v="12"/>
    <x v="2"/>
    <x v="1"/>
    <n v="1.7059849164112437E-2"/>
  </r>
  <r>
    <x v="4"/>
    <x v="3"/>
    <x v="9"/>
    <x v="12"/>
    <x v="5"/>
    <x v="1"/>
    <n v="44.90874870321224"/>
  </r>
  <r>
    <x v="4"/>
    <x v="3"/>
    <x v="10"/>
    <x v="11"/>
    <x v="0"/>
    <x v="1"/>
    <n v="1.4199792930663385E-6"/>
  </r>
  <r>
    <x v="4"/>
    <x v="3"/>
    <x v="10"/>
    <x v="11"/>
    <x v="15"/>
    <x v="1"/>
    <n v="5.429740167736923E-3"/>
  </r>
  <r>
    <x v="4"/>
    <x v="3"/>
    <x v="10"/>
    <x v="11"/>
    <x v="1"/>
    <x v="1"/>
    <n v="240.2847126031686"/>
  </r>
  <r>
    <x v="4"/>
    <x v="3"/>
    <x v="10"/>
    <x v="11"/>
    <x v="2"/>
    <x v="1"/>
    <n v="7.881022186843846E-2"/>
  </r>
  <r>
    <x v="4"/>
    <x v="3"/>
    <x v="10"/>
    <x v="11"/>
    <x v="5"/>
    <x v="1"/>
    <n v="14.199328827551495"/>
  </r>
  <r>
    <x v="4"/>
    <x v="3"/>
    <x v="10"/>
    <x v="12"/>
    <x v="0"/>
    <x v="1"/>
    <n v="7.821404864477467E-7"/>
  </r>
  <r>
    <x v="4"/>
    <x v="3"/>
    <x v="10"/>
    <x v="12"/>
    <x v="1"/>
    <x v="1"/>
    <n v="139.42763084412422"/>
  </r>
  <r>
    <x v="4"/>
    <x v="3"/>
    <x v="10"/>
    <x v="12"/>
    <x v="2"/>
    <x v="1"/>
    <n v="2.8572454108991854E-2"/>
  </r>
  <r>
    <x v="4"/>
    <x v="3"/>
    <x v="10"/>
    <x v="12"/>
    <x v="5"/>
    <x v="1"/>
    <n v="42.368042871500329"/>
  </r>
  <r>
    <x v="4"/>
    <x v="3"/>
    <x v="11"/>
    <x v="11"/>
    <x v="15"/>
    <x v="1"/>
    <n v="1.4385365313925326E-2"/>
  </r>
  <r>
    <x v="4"/>
    <x v="3"/>
    <x v="11"/>
    <x v="11"/>
    <x v="1"/>
    <x v="1"/>
    <n v="56.212437187032762"/>
  </r>
  <r>
    <x v="4"/>
    <x v="3"/>
    <x v="11"/>
    <x v="11"/>
    <x v="2"/>
    <x v="1"/>
    <n v="0.11074072427694839"/>
  </r>
  <r>
    <x v="4"/>
    <x v="3"/>
    <x v="11"/>
    <x v="11"/>
    <x v="3"/>
    <x v="1"/>
    <n v="1E-3"/>
  </r>
  <r>
    <x v="4"/>
    <x v="3"/>
    <x v="11"/>
    <x v="11"/>
    <x v="5"/>
    <x v="1"/>
    <n v="52.601028716347805"/>
  </r>
  <r>
    <x v="4"/>
    <x v="3"/>
    <x v="11"/>
    <x v="12"/>
    <x v="1"/>
    <x v="1"/>
    <n v="42.666934868864793"/>
  </r>
  <r>
    <x v="4"/>
    <x v="3"/>
    <x v="11"/>
    <x v="12"/>
    <x v="2"/>
    <x v="1"/>
    <n v="2.4904102868848747E-2"/>
  </r>
  <r>
    <x v="4"/>
    <x v="3"/>
    <x v="11"/>
    <x v="12"/>
    <x v="3"/>
    <x v="1"/>
    <n v="1.129732914984571E-3"/>
  </r>
  <r>
    <x v="4"/>
    <x v="3"/>
    <x v="11"/>
    <x v="12"/>
    <x v="5"/>
    <x v="1"/>
    <n v="795.42439296870862"/>
  </r>
  <r>
    <x v="5"/>
    <x v="3"/>
    <x v="0"/>
    <x v="11"/>
    <x v="0"/>
    <x v="1"/>
    <n v="3.6263947441379462E-6"/>
  </r>
  <r>
    <x v="5"/>
    <x v="3"/>
    <x v="0"/>
    <x v="11"/>
    <x v="1"/>
    <x v="1"/>
    <n v="216.23974673570117"/>
  </r>
  <r>
    <x v="5"/>
    <x v="3"/>
    <x v="0"/>
    <x v="11"/>
    <x v="2"/>
    <x v="1"/>
    <n v="244.5006826795728"/>
  </r>
  <r>
    <x v="5"/>
    <x v="3"/>
    <x v="0"/>
    <x v="11"/>
    <x v="3"/>
    <x v="1"/>
    <n v="1.2731129999999999"/>
  </r>
  <r>
    <x v="5"/>
    <x v="3"/>
    <x v="0"/>
    <x v="11"/>
    <x v="5"/>
    <x v="1"/>
    <n v="7.5338821397592088"/>
  </r>
  <r>
    <x v="5"/>
    <x v="3"/>
    <x v="0"/>
    <x v="12"/>
    <x v="0"/>
    <x v="1"/>
    <n v="5.7521001652934334E-6"/>
  </r>
  <r>
    <x v="5"/>
    <x v="3"/>
    <x v="0"/>
    <x v="12"/>
    <x v="1"/>
    <x v="1"/>
    <n v="915.01542598690548"/>
  </r>
  <r>
    <x v="5"/>
    <x v="3"/>
    <x v="0"/>
    <x v="12"/>
    <x v="2"/>
    <x v="1"/>
    <n v="61.306580877018462"/>
  </r>
  <r>
    <x v="5"/>
    <x v="3"/>
    <x v="0"/>
    <x v="12"/>
    <x v="5"/>
    <x v="1"/>
    <n v="1.1852388821912025"/>
  </r>
  <r>
    <x v="5"/>
    <x v="3"/>
    <x v="1"/>
    <x v="11"/>
    <x v="0"/>
    <x v="1"/>
    <n v="1.6669575891190881E-5"/>
  </r>
  <r>
    <x v="5"/>
    <x v="3"/>
    <x v="1"/>
    <x v="11"/>
    <x v="1"/>
    <x v="1"/>
    <n v="362.19831207986448"/>
  </r>
  <r>
    <x v="5"/>
    <x v="3"/>
    <x v="1"/>
    <x v="11"/>
    <x v="2"/>
    <x v="1"/>
    <n v="71.296234589051764"/>
  </r>
  <r>
    <x v="5"/>
    <x v="3"/>
    <x v="1"/>
    <x v="11"/>
    <x v="3"/>
    <x v="1"/>
    <n v="0.18088899999999999"/>
  </r>
  <r>
    <x v="5"/>
    <x v="3"/>
    <x v="1"/>
    <x v="11"/>
    <x v="5"/>
    <x v="1"/>
    <n v="10.146884106895801"/>
  </r>
  <r>
    <x v="5"/>
    <x v="3"/>
    <x v="1"/>
    <x v="12"/>
    <x v="0"/>
    <x v="1"/>
    <n v="3.6738837149895412E-5"/>
  </r>
  <r>
    <x v="5"/>
    <x v="3"/>
    <x v="1"/>
    <x v="12"/>
    <x v="1"/>
    <x v="1"/>
    <n v="585.54070824546716"/>
  </r>
  <r>
    <x v="5"/>
    <x v="3"/>
    <x v="1"/>
    <x v="12"/>
    <x v="2"/>
    <x v="1"/>
    <n v="86.724632246662765"/>
  </r>
  <r>
    <x v="5"/>
    <x v="3"/>
    <x v="1"/>
    <x v="12"/>
    <x v="5"/>
    <x v="1"/>
    <n v="0.87879187010056925"/>
  </r>
  <r>
    <x v="5"/>
    <x v="3"/>
    <x v="2"/>
    <x v="11"/>
    <x v="0"/>
    <x v="1"/>
    <n v="3.1728692735554363E-6"/>
  </r>
  <r>
    <x v="5"/>
    <x v="3"/>
    <x v="2"/>
    <x v="11"/>
    <x v="1"/>
    <x v="1"/>
    <n v="179.40841697139734"/>
  </r>
  <r>
    <x v="5"/>
    <x v="3"/>
    <x v="2"/>
    <x v="11"/>
    <x v="2"/>
    <x v="1"/>
    <n v="113.72355141401397"/>
  </r>
  <r>
    <x v="5"/>
    <x v="3"/>
    <x v="2"/>
    <x v="11"/>
    <x v="3"/>
    <x v="1"/>
    <n v="0.21274017225183972"/>
  </r>
  <r>
    <x v="5"/>
    <x v="3"/>
    <x v="2"/>
    <x v="11"/>
    <x v="5"/>
    <x v="1"/>
    <n v="22.355471182615165"/>
  </r>
  <r>
    <x v="5"/>
    <x v="3"/>
    <x v="2"/>
    <x v="12"/>
    <x v="0"/>
    <x v="1"/>
    <n v="5.2146056424663297E-6"/>
  </r>
  <r>
    <x v="5"/>
    <x v="3"/>
    <x v="2"/>
    <x v="12"/>
    <x v="1"/>
    <x v="1"/>
    <n v="427.97571456796527"/>
  </r>
  <r>
    <x v="5"/>
    <x v="3"/>
    <x v="2"/>
    <x v="12"/>
    <x v="2"/>
    <x v="1"/>
    <n v="167.38937072572074"/>
  </r>
  <r>
    <x v="5"/>
    <x v="3"/>
    <x v="2"/>
    <x v="12"/>
    <x v="3"/>
    <x v="1"/>
    <n v="110.57592433048282"/>
  </r>
  <r>
    <x v="5"/>
    <x v="3"/>
    <x v="2"/>
    <x v="12"/>
    <x v="5"/>
    <x v="1"/>
    <n v="3.1043649907933015"/>
  </r>
  <r>
    <x v="5"/>
    <x v="3"/>
    <x v="3"/>
    <x v="11"/>
    <x v="15"/>
    <x v="1"/>
    <n v="7.2625232353081372E-4"/>
  </r>
  <r>
    <x v="5"/>
    <x v="3"/>
    <x v="3"/>
    <x v="11"/>
    <x v="1"/>
    <x v="1"/>
    <n v="527.94355058988799"/>
  </r>
  <r>
    <x v="5"/>
    <x v="3"/>
    <x v="3"/>
    <x v="11"/>
    <x v="2"/>
    <x v="1"/>
    <n v="29.305880924481656"/>
  </r>
  <r>
    <x v="5"/>
    <x v="3"/>
    <x v="3"/>
    <x v="11"/>
    <x v="3"/>
    <x v="1"/>
    <n v="1.4571289999999999"/>
  </r>
  <r>
    <x v="5"/>
    <x v="3"/>
    <x v="3"/>
    <x v="11"/>
    <x v="5"/>
    <x v="1"/>
    <n v="16.915396851633201"/>
  </r>
  <r>
    <x v="5"/>
    <x v="3"/>
    <x v="3"/>
    <x v="12"/>
    <x v="15"/>
    <x v="1"/>
    <n v="5.2540776886613599E-4"/>
  </r>
  <r>
    <x v="5"/>
    <x v="3"/>
    <x v="3"/>
    <x v="12"/>
    <x v="1"/>
    <x v="1"/>
    <n v="676.74482906819401"/>
  </r>
  <r>
    <x v="5"/>
    <x v="3"/>
    <x v="3"/>
    <x v="12"/>
    <x v="2"/>
    <x v="1"/>
    <n v="12.759568148213637"/>
  </r>
  <r>
    <x v="5"/>
    <x v="3"/>
    <x v="3"/>
    <x v="12"/>
    <x v="3"/>
    <x v="1"/>
    <n v="34.772599999999997"/>
  </r>
  <r>
    <x v="5"/>
    <x v="3"/>
    <x v="3"/>
    <x v="12"/>
    <x v="5"/>
    <x v="1"/>
    <n v="1.5036674633491993"/>
  </r>
  <r>
    <x v="5"/>
    <x v="3"/>
    <x v="4"/>
    <x v="11"/>
    <x v="1"/>
    <x v="1"/>
    <n v="364.12130660618612"/>
  </r>
  <r>
    <x v="5"/>
    <x v="3"/>
    <x v="4"/>
    <x v="11"/>
    <x v="2"/>
    <x v="1"/>
    <n v="138.97934766772053"/>
  </r>
  <r>
    <x v="5"/>
    <x v="3"/>
    <x v="4"/>
    <x v="11"/>
    <x v="3"/>
    <x v="1"/>
    <n v="5.2008899999999993"/>
  </r>
  <r>
    <x v="5"/>
    <x v="3"/>
    <x v="4"/>
    <x v="11"/>
    <x v="5"/>
    <x v="1"/>
    <n v="3.5693343039555869"/>
  </r>
  <r>
    <x v="5"/>
    <x v="3"/>
    <x v="4"/>
    <x v="12"/>
    <x v="1"/>
    <x v="1"/>
    <n v="208.32995974466252"/>
  </r>
  <r>
    <x v="5"/>
    <x v="3"/>
    <x v="4"/>
    <x v="12"/>
    <x v="2"/>
    <x v="1"/>
    <n v="6.2633951648290855"/>
  </r>
  <r>
    <x v="5"/>
    <x v="3"/>
    <x v="4"/>
    <x v="12"/>
    <x v="5"/>
    <x v="1"/>
    <n v="2.4467123525329627E-2"/>
  </r>
  <r>
    <x v="5"/>
    <x v="3"/>
    <x v="5"/>
    <x v="11"/>
    <x v="1"/>
    <x v="1"/>
    <n v="275.02419114106158"/>
  </r>
  <r>
    <x v="5"/>
    <x v="3"/>
    <x v="5"/>
    <x v="11"/>
    <x v="2"/>
    <x v="1"/>
    <n v="443.88441694756659"/>
  </r>
  <r>
    <x v="5"/>
    <x v="3"/>
    <x v="5"/>
    <x v="11"/>
    <x v="3"/>
    <x v="1"/>
    <n v="17.904883999999999"/>
  </r>
  <r>
    <x v="5"/>
    <x v="3"/>
    <x v="5"/>
    <x v="11"/>
    <x v="5"/>
    <x v="1"/>
    <n v="6.8392464678178971E-2"/>
  </r>
  <r>
    <x v="5"/>
    <x v="3"/>
    <x v="5"/>
    <x v="12"/>
    <x v="1"/>
    <x v="1"/>
    <n v="171.06202413010357"/>
  </r>
  <r>
    <x v="5"/>
    <x v="3"/>
    <x v="5"/>
    <x v="12"/>
    <x v="2"/>
    <x v="1"/>
    <n v="108.99631500077557"/>
  </r>
  <r>
    <x v="5"/>
    <x v="3"/>
    <x v="6"/>
    <x v="11"/>
    <x v="1"/>
    <x v="1"/>
    <n v="10.765840611140895"/>
  </r>
  <r>
    <x v="5"/>
    <x v="3"/>
    <x v="6"/>
    <x v="11"/>
    <x v="2"/>
    <x v="1"/>
    <n v="215.45633666231072"/>
  </r>
  <r>
    <x v="5"/>
    <x v="3"/>
    <x v="6"/>
    <x v="11"/>
    <x v="3"/>
    <x v="1"/>
    <n v="0.36803199999999997"/>
  </r>
  <r>
    <x v="5"/>
    <x v="3"/>
    <x v="6"/>
    <x v="12"/>
    <x v="1"/>
    <x v="1"/>
    <n v="989.10226081906376"/>
  </r>
  <r>
    <x v="5"/>
    <x v="3"/>
    <x v="6"/>
    <x v="12"/>
    <x v="2"/>
    <x v="1"/>
    <n v="128.90933569363565"/>
  </r>
  <r>
    <x v="5"/>
    <x v="3"/>
    <x v="6"/>
    <x v="12"/>
    <x v="3"/>
    <x v="1"/>
    <n v="31.474499999999999"/>
  </r>
  <r>
    <x v="5"/>
    <x v="3"/>
    <x v="7"/>
    <x v="11"/>
    <x v="1"/>
    <x v="1"/>
    <n v="156.93061421717681"/>
  </r>
  <r>
    <x v="5"/>
    <x v="3"/>
    <x v="7"/>
    <x v="11"/>
    <x v="2"/>
    <x v="1"/>
    <n v="281.99251877051256"/>
  </r>
  <r>
    <x v="5"/>
    <x v="3"/>
    <x v="7"/>
    <x v="11"/>
    <x v="3"/>
    <x v="1"/>
    <n v="11.921128999999999"/>
  </r>
  <r>
    <x v="5"/>
    <x v="3"/>
    <x v="7"/>
    <x v="12"/>
    <x v="1"/>
    <x v="1"/>
    <n v="334.18928276650212"/>
  </r>
  <r>
    <x v="5"/>
    <x v="3"/>
    <x v="7"/>
    <x v="12"/>
    <x v="2"/>
    <x v="1"/>
    <n v="14.144872573906367"/>
  </r>
  <r>
    <x v="5"/>
    <x v="3"/>
    <x v="7"/>
    <x v="12"/>
    <x v="3"/>
    <x v="1"/>
    <n v="325.49400000000003"/>
  </r>
  <r>
    <x v="5"/>
    <x v="3"/>
    <x v="8"/>
    <x v="11"/>
    <x v="1"/>
    <x v="1"/>
    <n v="320.75766342669931"/>
  </r>
  <r>
    <x v="5"/>
    <x v="3"/>
    <x v="8"/>
    <x v="11"/>
    <x v="2"/>
    <x v="1"/>
    <n v="174.385131914986"/>
  </r>
  <r>
    <x v="5"/>
    <x v="3"/>
    <x v="8"/>
    <x v="11"/>
    <x v="3"/>
    <x v="1"/>
    <n v="0.372749"/>
  </r>
  <r>
    <x v="5"/>
    <x v="3"/>
    <x v="8"/>
    <x v="11"/>
    <x v="5"/>
    <x v="1"/>
    <n v="1.2847999999999998E-2"/>
  </r>
  <r>
    <x v="5"/>
    <x v="3"/>
    <x v="8"/>
    <x v="12"/>
    <x v="1"/>
    <x v="1"/>
    <n v="505.03164171898686"/>
  </r>
  <r>
    <x v="5"/>
    <x v="3"/>
    <x v="8"/>
    <x v="12"/>
    <x v="2"/>
    <x v="1"/>
    <n v="4.6564610919903195"/>
  </r>
  <r>
    <x v="5"/>
    <x v="3"/>
    <x v="9"/>
    <x v="11"/>
    <x v="1"/>
    <x v="1"/>
    <n v="39.488954735071964"/>
  </r>
  <r>
    <x v="5"/>
    <x v="3"/>
    <x v="9"/>
    <x v="11"/>
    <x v="2"/>
    <x v="1"/>
    <n v="92.113347264451534"/>
  </r>
  <r>
    <x v="5"/>
    <x v="3"/>
    <x v="9"/>
    <x v="11"/>
    <x v="3"/>
    <x v="1"/>
    <n v="1.7669902669598323"/>
  </r>
  <r>
    <x v="5"/>
    <x v="3"/>
    <x v="9"/>
    <x v="11"/>
    <x v="5"/>
    <x v="1"/>
    <n v="0.16297600000000001"/>
  </r>
  <r>
    <x v="5"/>
    <x v="3"/>
    <x v="9"/>
    <x v="12"/>
    <x v="1"/>
    <x v="1"/>
    <n v="389.07849291055055"/>
  </r>
  <r>
    <x v="5"/>
    <x v="3"/>
    <x v="9"/>
    <x v="12"/>
    <x v="2"/>
    <x v="1"/>
    <n v="18.21829415973264"/>
  </r>
  <r>
    <x v="5"/>
    <x v="3"/>
    <x v="9"/>
    <x v="12"/>
    <x v="3"/>
    <x v="1"/>
    <n v="0.61225065373604126"/>
  </r>
  <r>
    <x v="5"/>
    <x v="3"/>
    <x v="10"/>
    <x v="11"/>
    <x v="1"/>
    <x v="1"/>
    <n v="12.341392489521459"/>
  </r>
  <r>
    <x v="5"/>
    <x v="3"/>
    <x v="10"/>
    <x v="11"/>
    <x v="2"/>
    <x v="1"/>
    <n v="80.16981924005897"/>
  </r>
  <r>
    <x v="5"/>
    <x v="3"/>
    <x v="10"/>
    <x v="11"/>
    <x v="3"/>
    <x v="1"/>
    <n v="2.7747090000000001"/>
  </r>
  <r>
    <x v="5"/>
    <x v="3"/>
    <x v="10"/>
    <x v="11"/>
    <x v="5"/>
    <x v="1"/>
    <n v="0.249392"/>
  </r>
  <r>
    <x v="5"/>
    <x v="3"/>
    <x v="10"/>
    <x v="12"/>
    <x v="1"/>
    <x v="1"/>
    <n v="6.2586752546501971"/>
  </r>
  <r>
    <x v="5"/>
    <x v="3"/>
    <x v="10"/>
    <x v="12"/>
    <x v="2"/>
    <x v="1"/>
    <n v="12.283196094404119"/>
  </r>
  <r>
    <x v="5"/>
    <x v="3"/>
    <x v="10"/>
    <x v="12"/>
    <x v="5"/>
    <x v="1"/>
    <n v="17.310933299999999"/>
  </r>
  <r>
    <x v="5"/>
    <x v="3"/>
    <x v="11"/>
    <x v="11"/>
    <x v="1"/>
    <x v="1"/>
    <n v="74.735437891340268"/>
  </r>
  <r>
    <x v="5"/>
    <x v="3"/>
    <x v="11"/>
    <x v="11"/>
    <x v="2"/>
    <x v="1"/>
    <n v="41.636252389805975"/>
  </r>
  <r>
    <x v="5"/>
    <x v="3"/>
    <x v="11"/>
    <x v="11"/>
    <x v="3"/>
    <x v="1"/>
    <n v="3.0693889999999997"/>
  </r>
  <r>
    <x v="5"/>
    <x v="3"/>
    <x v="11"/>
    <x v="11"/>
    <x v="5"/>
    <x v="1"/>
    <n v="0.38807999999999998"/>
  </r>
  <r>
    <x v="5"/>
    <x v="3"/>
    <x v="11"/>
    <x v="12"/>
    <x v="1"/>
    <x v="1"/>
    <n v="768.47320595065537"/>
  </r>
  <r>
    <x v="5"/>
    <x v="3"/>
    <x v="11"/>
    <x v="12"/>
    <x v="2"/>
    <x v="1"/>
    <n v="1.7041033430848982"/>
  </r>
  <r>
    <x v="2"/>
    <x v="3"/>
    <x v="0"/>
    <x v="11"/>
    <x v="0"/>
    <x v="1"/>
    <n v="4.9079026612393254E-7"/>
  </r>
  <r>
    <x v="2"/>
    <x v="3"/>
    <x v="0"/>
    <x v="11"/>
    <x v="1"/>
    <x v="1"/>
    <n v="819.92593850477124"/>
  </r>
  <r>
    <x v="2"/>
    <x v="3"/>
    <x v="0"/>
    <x v="11"/>
    <x v="2"/>
    <x v="1"/>
    <n v="116.57658075681019"/>
  </r>
  <r>
    <x v="2"/>
    <x v="3"/>
    <x v="0"/>
    <x v="11"/>
    <x v="3"/>
    <x v="1"/>
    <n v="12.604825575145128"/>
  </r>
  <r>
    <x v="2"/>
    <x v="3"/>
    <x v="0"/>
    <x v="11"/>
    <x v="5"/>
    <x v="1"/>
    <n v="1118.5366057711105"/>
  </r>
  <r>
    <x v="2"/>
    <x v="3"/>
    <x v="0"/>
    <x v="12"/>
    <x v="0"/>
    <x v="1"/>
    <n v="7.7847972161866023E-7"/>
  </r>
  <r>
    <x v="2"/>
    <x v="3"/>
    <x v="0"/>
    <x v="12"/>
    <x v="1"/>
    <x v="1"/>
    <n v="1408.4070824285016"/>
  </r>
  <r>
    <x v="2"/>
    <x v="3"/>
    <x v="0"/>
    <x v="12"/>
    <x v="2"/>
    <x v="1"/>
    <n v="123.07866125254749"/>
  </r>
  <r>
    <x v="2"/>
    <x v="3"/>
    <x v="0"/>
    <x v="12"/>
    <x v="3"/>
    <x v="1"/>
    <n v="129.36848426922859"/>
  </r>
  <r>
    <x v="2"/>
    <x v="3"/>
    <x v="0"/>
    <x v="12"/>
    <x v="5"/>
    <x v="1"/>
    <n v="391.1337855441754"/>
  </r>
  <r>
    <x v="2"/>
    <x v="3"/>
    <x v="1"/>
    <x v="11"/>
    <x v="0"/>
    <x v="1"/>
    <n v="2.940327969696169E-5"/>
  </r>
  <r>
    <x v="2"/>
    <x v="3"/>
    <x v="1"/>
    <x v="11"/>
    <x v="1"/>
    <x v="1"/>
    <n v="692.99263252008495"/>
  </r>
  <r>
    <x v="2"/>
    <x v="3"/>
    <x v="1"/>
    <x v="11"/>
    <x v="2"/>
    <x v="1"/>
    <n v="56.689926125686014"/>
  </r>
  <r>
    <x v="2"/>
    <x v="3"/>
    <x v="1"/>
    <x v="11"/>
    <x v="3"/>
    <x v="1"/>
    <n v="23.06498823804408"/>
  </r>
  <r>
    <x v="2"/>
    <x v="3"/>
    <x v="1"/>
    <x v="11"/>
    <x v="5"/>
    <x v="1"/>
    <n v="846.32602844447536"/>
  </r>
  <r>
    <x v="2"/>
    <x v="3"/>
    <x v="1"/>
    <x v="12"/>
    <x v="0"/>
    <x v="1"/>
    <n v="6.4803226639398854E-5"/>
  </r>
  <r>
    <x v="2"/>
    <x v="3"/>
    <x v="1"/>
    <x v="12"/>
    <x v="1"/>
    <x v="1"/>
    <n v="2140.3977047246831"/>
  </r>
  <r>
    <x v="2"/>
    <x v="3"/>
    <x v="1"/>
    <x v="12"/>
    <x v="2"/>
    <x v="1"/>
    <n v="152.62348582507386"/>
  </r>
  <r>
    <x v="2"/>
    <x v="3"/>
    <x v="1"/>
    <x v="12"/>
    <x v="3"/>
    <x v="1"/>
    <n v="263.08889334619175"/>
  </r>
  <r>
    <x v="2"/>
    <x v="3"/>
    <x v="1"/>
    <x v="12"/>
    <x v="5"/>
    <x v="1"/>
    <n v="119.31720186329854"/>
  </r>
  <r>
    <x v="2"/>
    <x v="3"/>
    <x v="2"/>
    <x v="11"/>
    <x v="0"/>
    <x v="1"/>
    <n v="1.1193882797103579E-4"/>
  </r>
  <r>
    <x v="2"/>
    <x v="3"/>
    <x v="2"/>
    <x v="11"/>
    <x v="15"/>
    <x v="1"/>
    <n v="3.3968289378015731E-4"/>
  </r>
  <r>
    <x v="2"/>
    <x v="3"/>
    <x v="2"/>
    <x v="11"/>
    <x v="1"/>
    <x v="1"/>
    <n v="1249.2566808149018"/>
  </r>
  <r>
    <x v="2"/>
    <x v="3"/>
    <x v="2"/>
    <x v="11"/>
    <x v="2"/>
    <x v="1"/>
    <n v="16.82518805592801"/>
  </r>
  <r>
    <x v="2"/>
    <x v="3"/>
    <x v="2"/>
    <x v="11"/>
    <x v="3"/>
    <x v="1"/>
    <n v="0.34201958285723821"/>
  </r>
  <r>
    <x v="2"/>
    <x v="3"/>
    <x v="2"/>
    <x v="11"/>
    <x v="5"/>
    <x v="1"/>
    <n v="443.4702350666937"/>
  </r>
  <r>
    <x v="2"/>
    <x v="3"/>
    <x v="2"/>
    <x v="12"/>
    <x v="0"/>
    <x v="1"/>
    <n v="1.8397128706621211E-4"/>
  </r>
  <r>
    <x v="2"/>
    <x v="3"/>
    <x v="2"/>
    <x v="12"/>
    <x v="15"/>
    <x v="1"/>
    <n v="9.0290257710392202E-5"/>
  </r>
  <r>
    <x v="2"/>
    <x v="3"/>
    <x v="2"/>
    <x v="12"/>
    <x v="1"/>
    <x v="1"/>
    <n v="1305.5467015752395"/>
  </r>
  <r>
    <x v="2"/>
    <x v="3"/>
    <x v="2"/>
    <x v="12"/>
    <x v="2"/>
    <x v="1"/>
    <n v="79.920702417303346"/>
  </r>
  <r>
    <x v="2"/>
    <x v="3"/>
    <x v="2"/>
    <x v="12"/>
    <x v="3"/>
    <x v="1"/>
    <n v="6.9780903816057602"/>
  </r>
  <r>
    <x v="2"/>
    <x v="3"/>
    <x v="2"/>
    <x v="12"/>
    <x v="5"/>
    <x v="1"/>
    <n v="65.20569257789596"/>
  </r>
  <r>
    <x v="2"/>
    <x v="3"/>
    <x v="3"/>
    <x v="11"/>
    <x v="0"/>
    <x v="1"/>
    <n v="3.0935120156657059E-5"/>
  </r>
  <r>
    <x v="2"/>
    <x v="3"/>
    <x v="3"/>
    <x v="11"/>
    <x v="15"/>
    <x v="1"/>
    <n v="4.6606453457890482E-3"/>
  </r>
  <r>
    <x v="2"/>
    <x v="3"/>
    <x v="3"/>
    <x v="11"/>
    <x v="1"/>
    <x v="1"/>
    <n v="468.08895273965476"/>
  </r>
  <r>
    <x v="2"/>
    <x v="3"/>
    <x v="3"/>
    <x v="11"/>
    <x v="2"/>
    <x v="1"/>
    <n v="40.611490878410308"/>
  </r>
  <r>
    <x v="2"/>
    <x v="3"/>
    <x v="3"/>
    <x v="11"/>
    <x v="3"/>
    <x v="1"/>
    <n v="61.294303021854397"/>
  </r>
  <r>
    <x v="2"/>
    <x v="3"/>
    <x v="3"/>
    <x v="11"/>
    <x v="5"/>
    <x v="1"/>
    <n v="48.014427655097748"/>
  </r>
  <r>
    <x v="2"/>
    <x v="3"/>
    <x v="3"/>
    <x v="12"/>
    <x v="0"/>
    <x v="1"/>
    <n v="2.1222788273895537E-5"/>
  </r>
  <r>
    <x v="2"/>
    <x v="3"/>
    <x v="3"/>
    <x v="12"/>
    <x v="15"/>
    <x v="1"/>
    <n v="3.3717472471583338E-3"/>
  </r>
  <r>
    <x v="2"/>
    <x v="3"/>
    <x v="3"/>
    <x v="12"/>
    <x v="1"/>
    <x v="1"/>
    <n v="360.3603653982222"/>
  </r>
  <r>
    <x v="2"/>
    <x v="3"/>
    <x v="3"/>
    <x v="12"/>
    <x v="2"/>
    <x v="1"/>
    <n v="24.945284988704714"/>
  </r>
  <r>
    <x v="2"/>
    <x v="3"/>
    <x v="3"/>
    <x v="12"/>
    <x v="3"/>
    <x v="1"/>
    <n v="0.74773825640170843"/>
  </r>
  <r>
    <x v="2"/>
    <x v="3"/>
    <x v="3"/>
    <x v="12"/>
    <x v="5"/>
    <x v="1"/>
    <n v="4.3450675273561723"/>
  </r>
  <r>
    <x v="2"/>
    <x v="3"/>
    <x v="4"/>
    <x v="11"/>
    <x v="0"/>
    <x v="1"/>
    <n v="5.1114676984539042E-6"/>
  </r>
  <r>
    <x v="2"/>
    <x v="3"/>
    <x v="4"/>
    <x v="11"/>
    <x v="15"/>
    <x v="1"/>
    <n v="4.0771264626462647E-2"/>
  </r>
  <r>
    <x v="2"/>
    <x v="3"/>
    <x v="4"/>
    <x v="11"/>
    <x v="1"/>
    <x v="1"/>
    <n v="220.05202240648677"/>
  </r>
  <r>
    <x v="2"/>
    <x v="3"/>
    <x v="4"/>
    <x v="11"/>
    <x v="2"/>
    <x v="1"/>
    <n v="168.62238767107198"/>
  </r>
  <r>
    <x v="2"/>
    <x v="3"/>
    <x v="4"/>
    <x v="11"/>
    <x v="3"/>
    <x v="1"/>
    <n v="22.045222354688644"/>
  </r>
  <r>
    <x v="2"/>
    <x v="3"/>
    <x v="4"/>
    <x v="11"/>
    <x v="5"/>
    <x v="1"/>
    <n v="1.5272998612074953"/>
  </r>
  <r>
    <x v="2"/>
    <x v="3"/>
    <x v="4"/>
    <x v="12"/>
    <x v="15"/>
    <x v="1"/>
    <n v="2.2022370285722993E-2"/>
  </r>
  <r>
    <x v="2"/>
    <x v="3"/>
    <x v="4"/>
    <x v="12"/>
    <x v="17"/>
    <x v="1"/>
    <n v="4.4725000000000001"/>
  </r>
  <r>
    <x v="2"/>
    <x v="3"/>
    <x v="4"/>
    <x v="12"/>
    <x v="1"/>
    <x v="1"/>
    <n v="104.58913716784068"/>
  </r>
  <r>
    <x v="2"/>
    <x v="3"/>
    <x v="4"/>
    <x v="12"/>
    <x v="2"/>
    <x v="1"/>
    <n v="1.0307180138784628"/>
  </r>
  <r>
    <x v="2"/>
    <x v="3"/>
    <x v="4"/>
    <x v="12"/>
    <x v="3"/>
    <x v="1"/>
    <n v="0.88969597529810795"/>
  </r>
  <r>
    <x v="2"/>
    <x v="3"/>
    <x v="4"/>
    <x v="12"/>
    <x v="5"/>
    <x v="1"/>
    <n v="2.2761016655100622E-2"/>
  </r>
  <r>
    <x v="2"/>
    <x v="3"/>
    <x v="5"/>
    <x v="11"/>
    <x v="0"/>
    <x v="1"/>
    <n v="7.3633467270933417E-5"/>
  </r>
  <r>
    <x v="2"/>
    <x v="3"/>
    <x v="5"/>
    <x v="11"/>
    <x v="15"/>
    <x v="1"/>
    <n v="7.5309297312263906E-2"/>
  </r>
  <r>
    <x v="2"/>
    <x v="3"/>
    <x v="5"/>
    <x v="11"/>
    <x v="1"/>
    <x v="1"/>
    <n v="45.159717885862108"/>
  </r>
  <r>
    <x v="2"/>
    <x v="3"/>
    <x v="5"/>
    <x v="11"/>
    <x v="2"/>
    <x v="1"/>
    <n v="76.491460742142721"/>
  </r>
  <r>
    <x v="2"/>
    <x v="3"/>
    <x v="5"/>
    <x v="11"/>
    <x v="3"/>
    <x v="1"/>
    <n v="136.12507302056855"/>
  </r>
  <r>
    <x v="2"/>
    <x v="3"/>
    <x v="5"/>
    <x v="11"/>
    <x v="5"/>
    <x v="1"/>
    <n v="0.21657613814756674"/>
  </r>
  <r>
    <x v="2"/>
    <x v="3"/>
    <x v="5"/>
    <x v="12"/>
    <x v="0"/>
    <x v="1"/>
    <n v="6.3004732891418162E-5"/>
  </r>
  <r>
    <x v="2"/>
    <x v="3"/>
    <x v="5"/>
    <x v="12"/>
    <x v="15"/>
    <x v="1"/>
    <n v="3.1885775959465568E-2"/>
  </r>
  <r>
    <x v="2"/>
    <x v="3"/>
    <x v="5"/>
    <x v="12"/>
    <x v="17"/>
    <x v="1"/>
    <n v="3.4780000000000002"/>
  </r>
  <r>
    <x v="2"/>
    <x v="3"/>
    <x v="5"/>
    <x v="12"/>
    <x v="1"/>
    <x v="1"/>
    <n v="50.283987145566741"/>
  </r>
  <r>
    <x v="2"/>
    <x v="3"/>
    <x v="5"/>
    <x v="12"/>
    <x v="2"/>
    <x v="1"/>
    <n v="313.00233617452466"/>
  </r>
  <r>
    <x v="2"/>
    <x v="3"/>
    <x v="5"/>
    <x v="12"/>
    <x v="3"/>
    <x v="1"/>
    <n v="1.702368018433331"/>
  </r>
  <r>
    <x v="2"/>
    <x v="3"/>
    <x v="6"/>
    <x v="11"/>
    <x v="0"/>
    <x v="1"/>
    <n v="1.5109327630939047E-4"/>
  </r>
  <r>
    <x v="2"/>
    <x v="3"/>
    <x v="6"/>
    <x v="11"/>
    <x v="15"/>
    <x v="1"/>
    <n v="8.0483174201359305E-3"/>
  </r>
  <r>
    <x v="2"/>
    <x v="3"/>
    <x v="6"/>
    <x v="11"/>
    <x v="1"/>
    <x v="1"/>
    <n v="30.900889968071308"/>
  </r>
  <r>
    <x v="2"/>
    <x v="3"/>
    <x v="6"/>
    <x v="11"/>
    <x v="2"/>
    <x v="1"/>
    <n v="40.402701807075644"/>
  </r>
  <r>
    <x v="2"/>
    <x v="3"/>
    <x v="6"/>
    <x v="11"/>
    <x v="3"/>
    <x v="1"/>
    <n v="250.18912715060279"/>
  </r>
  <r>
    <x v="2"/>
    <x v="3"/>
    <x v="6"/>
    <x v="11"/>
    <x v="5"/>
    <x v="1"/>
    <n v="1.766815415821501"/>
  </r>
  <r>
    <x v="2"/>
    <x v="3"/>
    <x v="6"/>
    <x v="12"/>
    <x v="0"/>
    <x v="1"/>
    <n v="1.1147099355526355E-4"/>
  </r>
  <r>
    <x v="2"/>
    <x v="3"/>
    <x v="6"/>
    <x v="12"/>
    <x v="15"/>
    <x v="1"/>
    <n v="4.3565294977254568E-3"/>
  </r>
  <r>
    <x v="2"/>
    <x v="3"/>
    <x v="6"/>
    <x v="12"/>
    <x v="1"/>
    <x v="1"/>
    <n v="501.98566559801594"/>
  </r>
  <r>
    <x v="2"/>
    <x v="3"/>
    <x v="6"/>
    <x v="12"/>
    <x v="2"/>
    <x v="1"/>
    <n v="30.345271873667475"/>
  </r>
  <r>
    <x v="2"/>
    <x v="3"/>
    <x v="6"/>
    <x v="12"/>
    <x v="3"/>
    <x v="1"/>
    <n v="36.912488686981014"/>
  </r>
  <r>
    <x v="2"/>
    <x v="3"/>
    <x v="7"/>
    <x v="11"/>
    <x v="0"/>
    <x v="1"/>
    <n v="2.1774810458445265E-4"/>
  </r>
  <r>
    <x v="2"/>
    <x v="3"/>
    <x v="7"/>
    <x v="11"/>
    <x v="1"/>
    <x v="1"/>
    <n v="81.221312134196097"/>
  </r>
  <r>
    <x v="2"/>
    <x v="3"/>
    <x v="7"/>
    <x v="11"/>
    <x v="2"/>
    <x v="1"/>
    <n v="4.3186908891441069"/>
  </r>
  <r>
    <x v="2"/>
    <x v="3"/>
    <x v="7"/>
    <x v="11"/>
    <x v="3"/>
    <x v="1"/>
    <n v="152.99457302029919"/>
  </r>
  <r>
    <x v="2"/>
    <x v="3"/>
    <x v="7"/>
    <x v="12"/>
    <x v="0"/>
    <x v="1"/>
    <n v="3.8508331150875525E-4"/>
  </r>
  <r>
    <x v="2"/>
    <x v="3"/>
    <x v="7"/>
    <x v="12"/>
    <x v="1"/>
    <x v="1"/>
    <n v="83.984094316190337"/>
  </r>
  <r>
    <x v="2"/>
    <x v="3"/>
    <x v="7"/>
    <x v="12"/>
    <x v="2"/>
    <x v="1"/>
    <n v="3.2265140851742995"/>
  </r>
  <r>
    <x v="2"/>
    <x v="3"/>
    <x v="7"/>
    <x v="12"/>
    <x v="3"/>
    <x v="1"/>
    <n v="1.2931456694689223"/>
  </r>
  <r>
    <x v="2"/>
    <x v="3"/>
    <x v="8"/>
    <x v="11"/>
    <x v="0"/>
    <x v="1"/>
    <n v="3.7399792516535995E-4"/>
  </r>
  <r>
    <x v="2"/>
    <x v="3"/>
    <x v="8"/>
    <x v="11"/>
    <x v="15"/>
    <x v="1"/>
    <n v="1.1654071956569794E-2"/>
  </r>
  <r>
    <x v="2"/>
    <x v="3"/>
    <x v="8"/>
    <x v="11"/>
    <x v="1"/>
    <x v="1"/>
    <n v="46.428571342554918"/>
  </r>
  <r>
    <x v="2"/>
    <x v="3"/>
    <x v="8"/>
    <x v="11"/>
    <x v="2"/>
    <x v="1"/>
    <n v="85.565022750480352"/>
  </r>
  <r>
    <x v="2"/>
    <x v="3"/>
    <x v="8"/>
    <x v="11"/>
    <x v="3"/>
    <x v="1"/>
    <n v="8.6176460378888162"/>
  </r>
  <r>
    <x v="2"/>
    <x v="3"/>
    <x v="8"/>
    <x v="12"/>
    <x v="0"/>
    <x v="1"/>
    <n v="3.6759980348322605E-4"/>
  </r>
  <r>
    <x v="2"/>
    <x v="3"/>
    <x v="8"/>
    <x v="12"/>
    <x v="17"/>
    <x v="1"/>
    <n v="5.0945"/>
  </r>
  <r>
    <x v="2"/>
    <x v="3"/>
    <x v="8"/>
    <x v="12"/>
    <x v="1"/>
    <x v="1"/>
    <n v="78.313775122281612"/>
  </r>
  <r>
    <x v="2"/>
    <x v="3"/>
    <x v="8"/>
    <x v="12"/>
    <x v="2"/>
    <x v="1"/>
    <n v="36.78866352414866"/>
  </r>
  <r>
    <x v="2"/>
    <x v="3"/>
    <x v="8"/>
    <x v="12"/>
    <x v="3"/>
    <x v="1"/>
    <n v="9.6590714984377559"/>
  </r>
  <r>
    <x v="2"/>
    <x v="3"/>
    <x v="9"/>
    <x v="11"/>
    <x v="0"/>
    <x v="1"/>
    <n v="4.0838989410911563E-3"/>
  </r>
  <r>
    <x v="2"/>
    <x v="3"/>
    <x v="9"/>
    <x v="11"/>
    <x v="15"/>
    <x v="1"/>
    <n v="1.5616476958223885E-2"/>
  </r>
  <r>
    <x v="2"/>
    <x v="3"/>
    <x v="9"/>
    <x v="11"/>
    <x v="1"/>
    <x v="1"/>
    <n v="35.512237058481688"/>
  </r>
  <r>
    <x v="2"/>
    <x v="3"/>
    <x v="9"/>
    <x v="11"/>
    <x v="2"/>
    <x v="1"/>
    <n v="14.427662317773503"/>
  </r>
  <r>
    <x v="2"/>
    <x v="3"/>
    <x v="9"/>
    <x v="11"/>
    <x v="3"/>
    <x v="1"/>
    <n v="1.4482476192588618"/>
  </r>
  <r>
    <x v="2"/>
    <x v="3"/>
    <x v="9"/>
    <x v="11"/>
    <x v="5"/>
    <x v="1"/>
    <n v="72.29845126970983"/>
  </r>
  <r>
    <x v="2"/>
    <x v="3"/>
    <x v="9"/>
    <x v="12"/>
    <x v="0"/>
    <x v="1"/>
    <n v="6.7134840137304005E-4"/>
  </r>
  <r>
    <x v="2"/>
    <x v="3"/>
    <x v="9"/>
    <x v="12"/>
    <x v="15"/>
    <x v="1"/>
    <n v="2.0970811539509225E-3"/>
  </r>
  <r>
    <x v="2"/>
    <x v="3"/>
    <x v="9"/>
    <x v="12"/>
    <x v="1"/>
    <x v="1"/>
    <n v="36.296205327593682"/>
  </r>
  <r>
    <x v="2"/>
    <x v="3"/>
    <x v="9"/>
    <x v="12"/>
    <x v="2"/>
    <x v="1"/>
    <n v="8.9036165161272507"/>
  </r>
  <r>
    <x v="2"/>
    <x v="3"/>
    <x v="9"/>
    <x v="12"/>
    <x v="3"/>
    <x v="1"/>
    <n v="1.2367463205468039"/>
  </r>
  <r>
    <x v="2"/>
    <x v="3"/>
    <x v="9"/>
    <x v="12"/>
    <x v="5"/>
    <x v="1"/>
    <n v="24.350782555271671"/>
  </r>
  <r>
    <x v="2"/>
    <x v="3"/>
    <x v="10"/>
    <x v="11"/>
    <x v="0"/>
    <x v="1"/>
    <n v="1.8530729774515715E-4"/>
  </r>
  <r>
    <x v="2"/>
    <x v="3"/>
    <x v="10"/>
    <x v="11"/>
    <x v="15"/>
    <x v="1"/>
    <n v="5.8709065563655478E-3"/>
  </r>
  <r>
    <x v="2"/>
    <x v="3"/>
    <x v="10"/>
    <x v="11"/>
    <x v="1"/>
    <x v="1"/>
    <n v="248.31660468674573"/>
  </r>
  <r>
    <x v="2"/>
    <x v="3"/>
    <x v="10"/>
    <x v="11"/>
    <x v="2"/>
    <x v="1"/>
    <n v="7.3486677537394343"/>
  </r>
  <r>
    <x v="2"/>
    <x v="3"/>
    <x v="10"/>
    <x v="11"/>
    <x v="3"/>
    <x v="1"/>
    <n v="0.35930853306714694"/>
  </r>
  <r>
    <x v="2"/>
    <x v="3"/>
    <x v="10"/>
    <x v="11"/>
    <x v="5"/>
    <x v="1"/>
    <n v="117.85061270758179"/>
  </r>
  <r>
    <x v="2"/>
    <x v="3"/>
    <x v="10"/>
    <x v="12"/>
    <x v="0"/>
    <x v="1"/>
    <n v="1.0206933348143093E-4"/>
  </r>
  <r>
    <x v="2"/>
    <x v="3"/>
    <x v="10"/>
    <x v="12"/>
    <x v="1"/>
    <x v="1"/>
    <n v="129.58171488441252"/>
  </r>
  <r>
    <x v="2"/>
    <x v="3"/>
    <x v="10"/>
    <x v="12"/>
    <x v="2"/>
    <x v="1"/>
    <n v="2.6642416069638775"/>
  </r>
  <r>
    <x v="2"/>
    <x v="3"/>
    <x v="10"/>
    <x v="12"/>
    <x v="3"/>
    <x v="1"/>
    <n v="0.54084996844103439"/>
  </r>
  <r>
    <x v="2"/>
    <x v="3"/>
    <x v="10"/>
    <x v="12"/>
    <x v="5"/>
    <x v="1"/>
    <n v="891.90028854854324"/>
  </r>
  <r>
    <x v="2"/>
    <x v="3"/>
    <x v="11"/>
    <x v="11"/>
    <x v="0"/>
    <x v="1"/>
    <n v="5.4734954144225402E-5"/>
  </r>
  <r>
    <x v="2"/>
    <x v="3"/>
    <x v="11"/>
    <x v="11"/>
    <x v="15"/>
    <x v="1"/>
    <n v="0.12912577912737733"/>
  </r>
  <r>
    <x v="2"/>
    <x v="3"/>
    <x v="11"/>
    <x v="11"/>
    <x v="1"/>
    <x v="1"/>
    <n v="1524.7505127233162"/>
  </r>
  <r>
    <x v="2"/>
    <x v="3"/>
    <x v="11"/>
    <x v="11"/>
    <x v="2"/>
    <x v="1"/>
    <n v="5.0729575714558619"/>
  </r>
  <r>
    <x v="2"/>
    <x v="3"/>
    <x v="11"/>
    <x v="11"/>
    <x v="3"/>
    <x v="1"/>
    <n v="1.1298105123444577"/>
  </r>
  <r>
    <x v="2"/>
    <x v="3"/>
    <x v="11"/>
    <x v="11"/>
    <x v="5"/>
    <x v="1"/>
    <n v="659.92964708527802"/>
  </r>
  <r>
    <x v="2"/>
    <x v="3"/>
    <x v="11"/>
    <x v="12"/>
    <x v="0"/>
    <x v="1"/>
    <n v="2.3325580482349252E-5"/>
  </r>
  <r>
    <x v="2"/>
    <x v="3"/>
    <x v="11"/>
    <x v="12"/>
    <x v="1"/>
    <x v="1"/>
    <n v="1302.1756147812337"/>
  </r>
  <r>
    <x v="2"/>
    <x v="3"/>
    <x v="11"/>
    <x v="12"/>
    <x v="2"/>
    <x v="1"/>
    <n v="1.1408400842032431"/>
  </r>
  <r>
    <x v="2"/>
    <x v="3"/>
    <x v="11"/>
    <x v="12"/>
    <x v="3"/>
    <x v="1"/>
    <n v="1.2763841234911157"/>
  </r>
  <r>
    <x v="2"/>
    <x v="3"/>
    <x v="11"/>
    <x v="12"/>
    <x v="5"/>
    <x v="1"/>
    <n v="1640.6952347686888"/>
  </r>
  <r>
    <x v="6"/>
    <x v="3"/>
    <x v="0"/>
    <x v="11"/>
    <x v="1"/>
    <x v="1"/>
    <n v="2930.2531239706195"/>
  </r>
  <r>
    <x v="6"/>
    <x v="3"/>
    <x v="0"/>
    <x v="11"/>
    <x v="2"/>
    <x v="1"/>
    <n v="2571.5680746048915"/>
  </r>
  <r>
    <x v="6"/>
    <x v="3"/>
    <x v="0"/>
    <x v="11"/>
    <x v="3"/>
    <x v="1"/>
    <n v="364.83884487207041"/>
  </r>
  <r>
    <x v="6"/>
    <x v="3"/>
    <x v="0"/>
    <x v="11"/>
    <x v="5"/>
    <x v="1"/>
    <n v="2285.3076933126881"/>
  </r>
  <r>
    <x v="6"/>
    <x v="3"/>
    <x v="0"/>
    <x v="12"/>
    <x v="1"/>
    <x v="1"/>
    <n v="1154.8570888288693"/>
  </r>
  <r>
    <x v="6"/>
    <x v="3"/>
    <x v="0"/>
    <x v="12"/>
    <x v="2"/>
    <x v="1"/>
    <n v="2194.5842649815263"/>
  </r>
  <r>
    <x v="6"/>
    <x v="3"/>
    <x v="0"/>
    <x v="12"/>
    <x v="3"/>
    <x v="1"/>
    <n v="4521.8124991204631"/>
  </r>
  <r>
    <x v="6"/>
    <x v="3"/>
    <x v="0"/>
    <x v="12"/>
    <x v="5"/>
    <x v="1"/>
    <n v="997.38643111331123"/>
  </r>
  <r>
    <x v="6"/>
    <x v="3"/>
    <x v="1"/>
    <x v="11"/>
    <x v="1"/>
    <x v="1"/>
    <n v="655.99743024417182"/>
  </r>
  <r>
    <x v="6"/>
    <x v="3"/>
    <x v="1"/>
    <x v="11"/>
    <x v="2"/>
    <x v="1"/>
    <n v="60.042931748493999"/>
  </r>
  <r>
    <x v="6"/>
    <x v="3"/>
    <x v="1"/>
    <x v="11"/>
    <x v="3"/>
    <x v="1"/>
    <n v="70.766342654526056"/>
  </r>
  <r>
    <x v="6"/>
    <x v="3"/>
    <x v="1"/>
    <x v="11"/>
    <x v="5"/>
    <x v="1"/>
    <n v="1136.6123827834856"/>
  </r>
  <r>
    <x v="6"/>
    <x v="3"/>
    <x v="1"/>
    <x v="12"/>
    <x v="1"/>
    <x v="1"/>
    <n v="571.89904266962571"/>
  </r>
  <r>
    <x v="6"/>
    <x v="3"/>
    <x v="1"/>
    <x v="12"/>
    <x v="2"/>
    <x v="1"/>
    <n v="1355.6240018090698"/>
  </r>
  <r>
    <x v="6"/>
    <x v="3"/>
    <x v="1"/>
    <x v="12"/>
    <x v="3"/>
    <x v="1"/>
    <n v="3255.6561526951664"/>
  </r>
  <r>
    <x v="6"/>
    <x v="3"/>
    <x v="1"/>
    <x v="12"/>
    <x v="5"/>
    <x v="1"/>
    <n v="391.74021979747687"/>
  </r>
  <r>
    <x v="6"/>
    <x v="3"/>
    <x v="2"/>
    <x v="11"/>
    <x v="15"/>
    <x v="1"/>
    <n v="5.9075285874809974E-3"/>
  </r>
  <r>
    <x v="6"/>
    <x v="3"/>
    <x v="2"/>
    <x v="11"/>
    <x v="1"/>
    <x v="1"/>
    <n v="769.16315590912779"/>
  </r>
  <r>
    <x v="6"/>
    <x v="3"/>
    <x v="2"/>
    <x v="11"/>
    <x v="2"/>
    <x v="1"/>
    <n v="25.948898470267658"/>
  </r>
  <r>
    <x v="6"/>
    <x v="3"/>
    <x v="2"/>
    <x v="11"/>
    <x v="3"/>
    <x v="1"/>
    <n v="450.89328564852838"/>
  </r>
  <r>
    <x v="6"/>
    <x v="3"/>
    <x v="2"/>
    <x v="11"/>
    <x v="5"/>
    <x v="1"/>
    <n v="11.812050190510186"/>
  </r>
  <r>
    <x v="6"/>
    <x v="3"/>
    <x v="2"/>
    <x v="12"/>
    <x v="15"/>
    <x v="1"/>
    <n v="1.5702653514850819E-3"/>
  </r>
  <r>
    <x v="6"/>
    <x v="3"/>
    <x v="2"/>
    <x v="12"/>
    <x v="1"/>
    <x v="1"/>
    <n v="465.51926853016352"/>
  </r>
  <r>
    <x v="6"/>
    <x v="3"/>
    <x v="2"/>
    <x v="12"/>
    <x v="2"/>
    <x v="1"/>
    <n v="235.91912064892176"/>
  </r>
  <r>
    <x v="6"/>
    <x v="3"/>
    <x v="2"/>
    <x v="12"/>
    <x v="3"/>
    <x v="1"/>
    <n v="10170.205112358048"/>
  </r>
  <r>
    <x v="6"/>
    <x v="3"/>
    <x v="2"/>
    <x v="12"/>
    <x v="5"/>
    <x v="1"/>
    <n v="54.616387484629712"/>
  </r>
  <r>
    <x v="6"/>
    <x v="3"/>
    <x v="3"/>
    <x v="11"/>
    <x v="15"/>
    <x v="1"/>
    <n v="2.5260950383680478E-3"/>
  </r>
  <r>
    <x v="6"/>
    <x v="3"/>
    <x v="3"/>
    <x v="11"/>
    <x v="1"/>
    <x v="1"/>
    <n v="1136.1012730929299"/>
  </r>
  <r>
    <x v="6"/>
    <x v="3"/>
    <x v="3"/>
    <x v="11"/>
    <x v="2"/>
    <x v="1"/>
    <n v="6.1057628020840653"/>
  </r>
  <r>
    <x v="6"/>
    <x v="3"/>
    <x v="3"/>
    <x v="11"/>
    <x v="3"/>
    <x v="1"/>
    <n v="7540.8744918286448"/>
  </r>
  <r>
    <x v="6"/>
    <x v="3"/>
    <x v="3"/>
    <x v="11"/>
    <x v="5"/>
    <x v="1"/>
    <n v="6.8668854309235394"/>
  </r>
  <r>
    <x v="6"/>
    <x v="3"/>
    <x v="3"/>
    <x v="12"/>
    <x v="15"/>
    <x v="1"/>
    <n v="1.8275052830126471E-3"/>
  </r>
  <r>
    <x v="6"/>
    <x v="3"/>
    <x v="3"/>
    <x v="12"/>
    <x v="1"/>
    <x v="1"/>
    <n v="941.27156462089602"/>
  </r>
  <r>
    <x v="6"/>
    <x v="3"/>
    <x v="3"/>
    <x v="12"/>
    <x v="2"/>
    <x v="1"/>
    <n v="3.7504161969190242"/>
  </r>
  <r>
    <x v="6"/>
    <x v="3"/>
    <x v="3"/>
    <x v="12"/>
    <x v="3"/>
    <x v="1"/>
    <n v="789.31140670410912"/>
  </r>
  <r>
    <x v="6"/>
    <x v="3"/>
    <x v="3"/>
    <x v="12"/>
    <x v="5"/>
    <x v="1"/>
    <n v="0.10378744237670146"/>
  </r>
  <r>
    <x v="6"/>
    <x v="3"/>
    <x v="4"/>
    <x v="11"/>
    <x v="15"/>
    <x v="1"/>
    <n v="3.8394464446444648E-2"/>
  </r>
  <r>
    <x v="6"/>
    <x v="3"/>
    <x v="4"/>
    <x v="11"/>
    <x v="1"/>
    <x v="1"/>
    <n v="1085.1258631287701"/>
  </r>
  <r>
    <x v="6"/>
    <x v="3"/>
    <x v="4"/>
    <x v="11"/>
    <x v="2"/>
    <x v="1"/>
    <n v="1846.1802418106181"/>
  </r>
  <r>
    <x v="6"/>
    <x v="3"/>
    <x v="4"/>
    <x v="11"/>
    <x v="3"/>
    <x v="1"/>
    <n v="6444.7023173345988"/>
  </r>
  <r>
    <x v="6"/>
    <x v="3"/>
    <x v="4"/>
    <x v="11"/>
    <x v="5"/>
    <x v="1"/>
    <n v="2.6018736988202645E-2"/>
  </r>
  <r>
    <x v="6"/>
    <x v="3"/>
    <x v="4"/>
    <x v="12"/>
    <x v="15"/>
    <x v="1"/>
    <n v="2.0738554977586678E-2"/>
  </r>
  <r>
    <x v="6"/>
    <x v="3"/>
    <x v="4"/>
    <x v="12"/>
    <x v="1"/>
    <x v="1"/>
    <n v="463.59073315987678"/>
  </r>
  <r>
    <x v="6"/>
    <x v="3"/>
    <x v="4"/>
    <x v="12"/>
    <x v="2"/>
    <x v="1"/>
    <n v="149.4676882688843"/>
  </r>
  <r>
    <x v="6"/>
    <x v="3"/>
    <x v="4"/>
    <x v="12"/>
    <x v="3"/>
    <x v="1"/>
    <n v="1173.293425568078"/>
  </r>
  <r>
    <x v="6"/>
    <x v="3"/>
    <x v="4"/>
    <x v="12"/>
    <x v="5"/>
    <x v="1"/>
    <n v="3.8775156141568351E-4"/>
  </r>
  <r>
    <x v="6"/>
    <x v="3"/>
    <x v="5"/>
    <x v="11"/>
    <x v="15"/>
    <x v="1"/>
    <n v="0.10059697802741135"/>
  </r>
  <r>
    <x v="6"/>
    <x v="3"/>
    <x v="5"/>
    <x v="11"/>
    <x v="1"/>
    <x v="1"/>
    <n v="431.82706618995945"/>
  </r>
  <r>
    <x v="6"/>
    <x v="3"/>
    <x v="5"/>
    <x v="11"/>
    <x v="2"/>
    <x v="1"/>
    <n v="273.3335165165862"/>
  </r>
  <r>
    <x v="6"/>
    <x v="3"/>
    <x v="5"/>
    <x v="11"/>
    <x v="3"/>
    <x v="1"/>
    <n v="5182.7978261106546"/>
  </r>
  <r>
    <x v="6"/>
    <x v="3"/>
    <x v="5"/>
    <x v="12"/>
    <x v="15"/>
    <x v="1"/>
    <n v="4.259251935761945E-2"/>
  </r>
  <r>
    <x v="6"/>
    <x v="3"/>
    <x v="5"/>
    <x v="12"/>
    <x v="1"/>
    <x v="1"/>
    <n v="202.35200160834847"/>
  </r>
  <r>
    <x v="6"/>
    <x v="3"/>
    <x v="5"/>
    <x v="12"/>
    <x v="2"/>
    <x v="1"/>
    <n v="166.10156576244736"/>
  </r>
  <r>
    <x v="6"/>
    <x v="3"/>
    <x v="5"/>
    <x v="12"/>
    <x v="3"/>
    <x v="1"/>
    <n v="1565.9136795570744"/>
  </r>
  <r>
    <x v="6"/>
    <x v="3"/>
    <x v="6"/>
    <x v="11"/>
    <x v="0"/>
    <x v="1"/>
    <n v="0.55000000000000004"/>
  </r>
  <r>
    <x v="6"/>
    <x v="3"/>
    <x v="6"/>
    <x v="11"/>
    <x v="15"/>
    <x v="1"/>
    <n v="6.8101147401150178E-3"/>
  </r>
  <r>
    <x v="6"/>
    <x v="3"/>
    <x v="6"/>
    <x v="11"/>
    <x v="1"/>
    <x v="1"/>
    <n v="98.005236091401088"/>
  </r>
  <r>
    <x v="6"/>
    <x v="3"/>
    <x v="6"/>
    <x v="11"/>
    <x v="2"/>
    <x v="1"/>
    <n v="370.84370539824522"/>
  </r>
  <r>
    <x v="6"/>
    <x v="3"/>
    <x v="6"/>
    <x v="11"/>
    <x v="3"/>
    <x v="1"/>
    <n v="11625.69778617317"/>
  </r>
  <r>
    <x v="6"/>
    <x v="3"/>
    <x v="6"/>
    <x v="12"/>
    <x v="15"/>
    <x v="1"/>
    <n v="3.6862941903830783E-3"/>
  </r>
  <r>
    <x v="6"/>
    <x v="3"/>
    <x v="6"/>
    <x v="12"/>
    <x v="1"/>
    <x v="1"/>
    <n v="475.06146358601694"/>
  </r>
  <r>
    <x v="6"/>
    <x v="3"/>
    <x v="6"/>
    <x v="12"/>
    <x v="2"/>
    <x v="1"/>
    <n v="284.67757634949373"/>
  </r>
  <r>
    <x v="6"/>
    <x v="3"/>
    <x v="6"/>
    <x v="12"/>
    <x v="3"/>
    <x v="1"/>
    <n v="2756.824478858694"/>
  </r>
  <r>
    <x v="6"/>
    <x v="3"/>
    <x v="7"/>
    <x v="11"/>
    <x v="15"/>
    <x v="1"/>
    <n v="1.5203253013501935E-4"/>
  </r>
  <r>
    <x v="6"/>
    <x v="3"/>
    <x v="7"/>
    <x v="11"/>
    <x v="1"/>
    <x v="1"/>
    <n v="418.11440901047195"/>
  </r>
  <r>
    <x v="6"/>
    <x v="3"/>
    <x v="7"/>
    <x v="11"/>
    <x v="2"/>
    <x v="1"/>
    <n v="538.41760028068927"/>
  </r>
  <r>
    <x v="6"/>
    <x v="3"/>
    <x v="7"/>
    <x v="11"/>
    <x v="3"/>
    <x v="1"/>
    <n v="9786.2659765660592"/>
  </r>
  <r>
    <x v="6"/>
    <x v="3"/>
    <x v="7"/>
    <x v="12"/>
    <x v="1"/>
    <x v="1"/>
    <n v="212.05059623494756"/>
  </r>
  <r>
    <x v="6"/>
    <x v="3"/>
    <x v="7"/>
    <x v="12"/>
    <x v="2"/>
    <x v="1"/>
    <n v="371.89409149392657"/>
  </r>
  <r>
    <x v="6"/>
    <x v="3"/>
    <x v="7"/>
    <x v="12"/>
    <x v="3"/>
    <x v="1"/>
    <n v="4017.5806601595705"/>
  </r>
  <r>
    <x v="6"/>
    <x v="3"/>
    <x v="8"/>
    <x v="11"/>
    <x v="1"/>
    <x v="1"/>
    <n v="1197.0764824631417"/>
  </r>
  <r>
    <x v="6"/>
    <x v="3"/>
    <x v="8"/>
    <x v="11"/>
    <x v="2"/>
    <x v="1"/>
    <n v="4.9951875467805955"/>
  </r>
  <r>
    <x v="6"/>
    <x v="3"/>
    <x v="8"/>
    <x v="11"/>
    <x v="3"/>
    <x v="1"/>
    <n v="115.61818696419424"/>
  </r>
  <r>
    <x v="6"/>
    <x v="3"/>
    <x v="8"/>
    <x v="11"/>
    <x v="5"/>
    <x v="1"/>
    <n v="1.4090909090909094"/>
  </r>
  <r>
    <x v="6"/>
    <x v="3"/>
    <x v="8"/>
    <x v="12"/>
    <x v="1"/>
    <x v="1"/>
    <n v="1951.3384600292607"/>
  </r>
  <r>
    <x v="6"/>
    <x v="3"/>
    <x v="8"/>
    <x v="12"/>
    <x v="2"/>
    <x v="1"/>
    <n v="114.76767983448585"/>
  </r>
  <r>
    <x v="6"/>
    <x v="3"/>
    <x v="8"/>
    <x v="12"/>
    <x v="3"/>
    <x v="1"/>
    <n v="696.18836929114877"/>
  </r>
  <r>
    <x v="6"/>
    <x v="3"/>
    <x v="8"/>
    <x v="12"/>
    <x v="5"/>
    <x v="1"/>
    <n v="0.41818181818181815"/>
  </r>
  <r>
    <x v="6"/>
    <x v="3"/>
    <x v="9"/>
    <x v="11"/>
    <x v="1"/>
    <x v="1"/>
    <n v="2476.9959894256422"/>
  </r>
  <r>
    <x v="6"/>
    <x v="3"/>
    <x v="9"/>
    <x v="11"/>
    <x v="2"/>
    <x v="1"/>
    <n v="4.9101442012130638"/>
  </r>
  <r>
    <x v="6"/>
    <x v="3"/>
    <x v="9"/>
    <x v="11"/>
    <x v="3"/>
    <x v="1"/>
    <n v="120.27768173371537"/>
  </r>
  <r>
    <x v="6"/>
    <x v="3"/>
    <x v="9"/>
    <x v="11"/>
    <x v="5"/>
    <x v="1"/>
    <n v="2.8754497673121113"/>
  </r>
  <r>
    <x v="6"/>
    <x v="3"/>
    <x v="9"/>
    <x v="12"/>
    <x v="0"/>
    <x v="1"/>
    <n v="58.209500000000006"/>
  </r>
  <r>
    <x v="6"/>
    <x v="3"/>
    <x v="9"/>
    <x v="12"/>
    <x v="1"/>
    <x v="1"/>
    <n v="4115.1820602419957"/>
  </r>
  <r>
    <x v="6"/>
    <x v="3"/>
    <x v="9"/>
    <x v="12"/>
    <x v="2"/>
    <x v="1"/>
    <n v="3.0301541610542566"/>
  </r>
  <r>
    <x v="6"/>
    <x v="3"/>
    <x v="9"/>
    <x v="12"/>
    <x v="3"/>
    <x v="1"/>
    <n v="120.69389417206574"/>
  </r>
  <r>
    <x v="6"/>
    <x v="3"/>
    <x v="9"/>
    <x v="12"/>
    <x v="5"/>
    <x v="1"/>
    <n v="0.61028963110888723"/>
  </r>
  <r>
    <x v="6"/>
    <x v="3"/>
    <x v="10"/>
    <x v="11"/>
    <x v="15"/>
    <x v="1"/>
    <n v="9.5020452935396151E-3"/>
  </r>
  <r>
    <x v="6"/>
    <x v="3"/>
    <x v="10"/>
    <x v="11"/>
    <x v="1"/>
    <x v="1"/>
    <n v="935.72673326389395"/>
  </r>
  <r>
    <x v="6"/>
    <x v="3"/>
    <x v="10"/>
    <x v="11"/>
    <x v="2"/>
    <x v="1"/>
    <n v="2.8513157371043789"/>
  </r>
  <r>
    <x v="6"/>
    <x v="3"/>
    <x v="10"/>
    <x v="11"/>
    <x v="3"/>
    <x v="1"/>
    <n v="0.38296004155578689"/>
  </r>
  <r>
    <x v="6"/>
    <x v="3"/>
    <x v="10"/>
    <x v="11"/>
    <x v="5"/>
    <x v="1"/>
    <n v="35.861564798361577"/>
  </r>
  <r>
    <x v="6"/>
    <x v="3"/>
    <x v="10"/>
    <x v="12"/>
    <x v="1"/>
    <x v="1"/>
    <n v="432.71355234590152"/>
  </r>
  <r>
    <x v="6"/>
    <x v="3"/>
    <x v="10"/>
    <x v="12"/>
    <x v="2"/>
    <x v="1"/>
    <n v="1.0337375801918343"/>
  </r>
  <r>
    <x v="6"/>
    <x v="3"/>
    <x v="10"/>
    <x v="12"/>
    <x v="3"/>
    <x v="1"/>
    <n v="0.57645145419053434"/>
  </r>
  <r>
    <x v="6"/>
    <x v="3"/>
    <x v="10"/>
    <x v="12"/>
    <x v="5"/>
    <x v="1"/>
    <n v="900.36987899189228"/>
  </r>
  <r>
    <x v="6"/>
    <x v="3"/>
    <x v="11"/>
    <x v="11"/>
    <x v="1"/>
    <x v="1"/>
    <n v="4395.5766103579526"/>
  </r>
  <r>
    <x v="6"/>
    <x v="3"/>
    <x v="11"/>
    <x v="11"/>
    <x v="2"/>
    <x v="1"/>
    <n v="435.65842779402357"/>
  </r>
  <r>
    <x v="6"/>
    <x v="3"/>
    <x v="11"/>
    <x v="11"/>
    <x v="3"/>
    <x v="1"/>
    <n v="31.632600442127103"/>
  </r>
  <r>
    <x v="6"/>
    <x v="3"/>
    <x v="11"/>
    <x v="11"/>
    <x v="5"/>
    <x v="1"/>
    <n v="893.71169162266494"/>
  </r>
  <r>
    <x v="6"/>
    <x v="3"/>
    <x v="11"/>
    <x v="12"/>
    <x v="1"/>
    <x v="1"/>
    <n v="2413.8556042958967"/>
  </r>
  <r>
    <x v="6"/>
    <x v="3"/>
    <x v="11"/>
    <x v="12"/>
    <x v="2"/>
    <x v="1"/>
    <n v="210.5138996085422"/>
  </r>
  <r>
    <x v="6"/>
    <x v="3"/>
    <x v="11"/>
    <x v="12"/>
    <x v="3"/>
    <x v="1"/>
    <n v="1106.5378899060263"/>
  </r>
  <r>
    <x v="6"/>
    <x v="3"/>
    <x v="11"/>
    <x v="12"/>
    <x v="5"/>
    <x v="1"/>
    <n v="2853.4939365490154"/>
  </r>
  <r>
    <x v="14"/>
    <x v="3"/>
    <x v="0"/>
    <x v="12"/>
    <x v="0"/>
    <x v="1"/>
    <n v="21.76"/>
  </r>
  <r>
    <x v="14"/>
    <x v="3"/>
    <x v="1"/>
    <x v="12"/>
    <x v="0"/>
    <x v="1"/>
    <n v="5.7085999999999997"/>
  </r>
  <r>
    <x v="14"/>
    <x v="3"/>
    <x v="2"/>
    <x v="11"/>
    <x v="0"/>
    <x v="1"/>
    <n v="33.404999999999994"/>
  </r>
  <r>
    <x v="14"/>
    <x v="3"/>
    <x v="3"/>
    <x v="11"/>
    <x v="0"/>
    <x v="1"/>
    <n v="34.68"/>
  </r>
  <r>
    <x v="14"/>
    <x v="3"/>
    <x v="4"/>
    <x v="11"/>
    <x v="0"/>
    <x v="1"/>
    <n v="9.1068999999999996"/>
  </r>
  <r>
    <x v="14"/>
    <x v="3"/>
    <x v="5"/>
    <x v="11"/>
    <x v="0"/>
    <x v="1"/>
    <n v="23.681850000000001"/>
  </r>
  <r>
    <x v="14"/>
    <x v="3"/>
    <x v="6"/>
    <x v="11"/>
    <x v="0"/>
    <x v="1"/>
    <n v="180.2612"/>
  </r>
  <r>
    <x v="14"/>
    <x v="3"/>
    <x v="7"/>
    <x v="11"/>
    <x v="0"/>
    <x v="1"/>
    <n v="13.4504"/>
  </r>
  <r>
    <x v="14"/>
    <x v="3"/>
    <x v="8"/>
    <x v="11"/>
    <x v="0"/>
    <x v="1"/>
    <n v="2.2694999999999999"/>
  </r>
  <r>
    <x v="14"/>
    <x v="3"/>
    <x v="9"/>
    <x v="11"/>
    <x v="0"/>
    <x v="1"/>
    <n v="34.639200000000002"/>
  </r>
  <r>
    <x v="14"/>
    <x v="3"/>
    <x v="10"/>
    <x v="11"/>
    <x v="0"/>
    <x v="1"/>
    <n v="57.517799999999994"/>
  </r>
  <r>
    <x v="14"/>
    <x v="3"/>
    <x v="10"/>
    <x v="12"/>
    <x v="15"/>
    <x v="1"/>
    <n v="467.08510000000001"/>
  </r>
  <r>
    <x v="14"/>
    <x v="3"/>
    <x v="10"/>
    <x v="12"/>
    <x v="2"/>
    <x v="1"/>
    <n v="61.278800000000004"/>
  </r>
  <r>
    <x v="14"/>
    <x v="3"/>
    <x v="11"/>
    <x v="11"/>
    <x v="0"/>
    <x v="1"/>
    <n v="44.627549999999999"/>
  </r>
  <r>
    <x v="7"/>
    <x v="3"/>
    <x v="0"/>
    <x v="11"/>
    <x v="0"/>
    <x v="1"/>
    <n v="3824.1418642725412"/>
  </r>
  <r>
    <x v="7"/>
    <x v="3"/>
    <x v="0"/>
    <x v="11"/>
    <x v="20"/>
    <x v="1"/>
    <n v="354.09699999999998"/>
  </r>
  <r>
    <x v="7"/>
    <x v="3"/>
    <x v="0"/>
    <x v="11"/>
    <x v="15"/>
    <x v="1"/>
    <n v="202.17850000000001"/>
  </r>
  <r>
    <x v="7"/>
    <x v="3"/>
    <x v="0"/>
    <x v="11"/>
    <x v="1"/>
    <x v="1"/>
    <n v="1777.9155606086133"/>
  </r>
  <r>
    <x v="7"/>
    <x v="3"/>
    <x v="0"/>
    <x v="11"/>
    <x v="2"/>
    <x v="1"/>
    <n v="284.41808968355247"/>
  </r>
  <r>
    <x v="7"/>
    <x v="3"/>
    <x v="0"/>
    <x v="11"/>
    <x v="3"/>
    <x v="1"/>
    <n v="11.931811550634272"/>
  </r>
  <r>
    <x v="7"/>
    <x v="3"/>
    <x v="0"/>
    <x v="11"/>
    <x v="19"/>
    <x v="1"/>
    <n v="752.9600256544087"/>
  </r>
  <r>
    <x v="7"/>
    <x v="3"/>
    <x v="0"/>
    <x v="11"/>
    <x v="5"/>
    <x v="1"/>
    <n v="7439.661485540837"/>
  </r>
  <r>
    <x v="7"/>
    <x v="3"/>
    <x v="0"/>
    <x v="12"/>
    <x v="0"/>
    <x v="1"/>
    <n v="3332.2410066186576"/>
  </r>
  <r>
    <x v="7"/>
    <x v="3"/>
    <x v="0"/>
    <x v="12"/>
    <x v="20"/>
    <x v="1"/>
    <n v="391.06299999999999"/>
  </r>
  <r>
    <x v="7"/>
    <x v="3"/>
    <x v="0"/>
    <x v="12"/>
    <x v="15"/>
    <x v="1"/>
    <n v="645.03195999999991"/>
  </r>
  <r>
    <x v="7"/>
    <x v="3"/>
    <x v="0"/>
    <x v="12"/>
    <x v="1"/>
    <x v="1"/>
    <n v="5116.9205547896208"/>
  </r>
  <r>
    <x v="7"/>
    <x v="3"/>
    <x v="0"/>
    <x v="12"/>
    <x v="2"/>
    <x v="1"/>
    <n v="294.51507287546764"/>
  </r>
  <r>
    <x v="7"/>
    <x v="3"/>
    <x v="0"/>
    <x v="12"/>
    <x v="3"/>
    <x v="1"/>
    <n v="88.426656532209293"/>
  </r>
  <r>
    <x v="7"/>
    <x v="3"/>
    <x v="0"/>
    <x v="12"/>
    <x v="19"/>
    <x v="1"/>
    <n v="1603.0084247534182"/>
  </r>
  <r>
    <x v="7"/>
    <x v="3"/>
    <x v="0"/>
    <x v="12"/>
    <x v="5"/>
    <x v="1"/>
    <n v="851.75359021763768"/>
  </r>
  <r>
    <x v="7"/>
    <x v="3"/>
    <x v="1"/>
    <x v="11"/>
    <x v="0"/>
    <x v="1"/>
    <n v="4216.119879496724"/>
  </r>
  <r>
    <x v="7"/>
    <x v="3"/>
    <x v="1"/>
    <x v="11"/>
    <x v="20"/>
    <x v="1"/>
    <n v="382.05200000000002"/>
  </r>
  <r>
    <x v="7"/>
    <x v="3"/>
    <x v="1"/>
    <x v="11"/>
    <x v="15"/>
    <x v="1"/>
    <n v="260.89682164922488"/>
  </r>
  <r>
    <x v="7"/>
    <x v="3"/>
    <x v="1"/>
    <x v="11"/>
    <x v="1"/>
    <x v="1"/>
    <n v="1081.1553987843715"/>
  </r>
  <r>
    <x v="7"/>
    <x v="3"/>
    <x v="1"/>
    <x v="11"/>
    <x v="2"/>
    <x v="1"/>
    <n v="312.71067448012406"/>
  </r>
  <r>
    <x v="7"/>
    <x v="3"/>
    <x v="1"/>
    <x v="11"/>
    <x v="3"/>
    <x v="1"/>
    <n v="33.139709087376374"/>
  </r>
  <r>
    <x v="7"/>
    <x v="3"/>
    <x v="1"/>
    <x v="11"/>
    <x v="19"/>
    <x v="1"/>
    <n v="433.14101255746505"/>
  </r>
  <r>
    <x v="7"/>
    <x v="3"/>
    <x v="1"/>
    <x v="11"/>
    <x v="5"/>
    <x v="1"/>
    <n v="4054.0218058190826"/>
  </r>
  <r>
    <x v="7"/>
    <x v="3"/>
    <x v="1"/>
    <x v="12"/>
    <x v="0"/>
    <x v="1"/>
    <n v="3492.1979189815729"/>
  </r>
  <r>
    <x v="7"/>
    <x v="3"/>
    <x v="1"/>
    <x v="12"/>
    <x v="20"/>
    <x v="1"/>
    <n v="352.774"/>
  </r>
  <r>
    <x v="7"/>
    <x v="3"/>
    <x v="1"/>
    <x v="12"/>
    <x v="15"/>
    <x v="1"/>
    <n v="499.93218093165694"/>
  </r>
  <r>
    <x v="7"/>
    <x v="3"/>
    <x v="1"/>
    <x v="12"/>
    <x v="1"/>
    <x v="1"/>
    <n v="2897.5985689042491"/>
  </r>
  <r>
    <x v="7"/>
    <x v="3"/>
    <x v="1"/>
    <x v="12"/>
    <x v="2"/>
    <x v="1"/>
    <n v="716.46906454323926"/>
  </r>
  <r>
    <x v="7"/>
    <x v="3"/>
    <x v="1"/>
    <x v="12"/>
    <x v="3"/>
    <x v="1"/>
    <n v="207.34357214654008"/>
  </r>
  <r>
    <x v="7"/>
    <x v="3"/>
    <x v="1"/>
    <x v="12"/>
    <x v="19"/>
    <x v="1"/>
    <n v="774.69665402394253"/>
  </r>
  <r>
    <x v="7"/>
    <x v="3"/>
    <x v="1"/>
    <x v="12"/>
    <x v="5"/>
    <x v="1"/>
    <n v="332.61384401460202"/>
  </r>
  <r>
    <x v="7"/>
    <x v="3"/>
    <x v="2"/>
    <x v="11"/>
    <x v="0"/>
    <x v="1"/>
    <n v="7050.3775900492319"/>
  </r>
  <r>
    <x v="7"/>
    <x v="3"/>
    <x v="2"/>
    <x v="11"/>
    <x v="20"/>
    <x v="1"/>
    <n v="401.87299999999999"/>
  </r>
  <r>
    <x v="7"/>
    <x v="3"/>
    <x v="2"/>
    <x v="11"/>
    <x v="15"/>
    <x v="1"/>
    <n v="161.81574472094883"/>
  </r>
  <r>
    <x v="7"/>
    <x v="3"/>
    <x v="2"/>
    <x v="11"/>
    <x v="1"/>
    <x v="1"/>
    <n v="370.9930325684241"/>
  </r>
  <r>
    <x v="7"/>
    <x v="3"/>
    <x v="2"/>
    <x v="11"/>
    <x v="2"/>
    <x v="1"/>
    <n v="692.49220918383446"/>
  </r>
  <r>
    <x v="7"/>
    <x v="3"/>
    <x v="2"/>
    <x v="11"/>
    <x v="3"/>
    <x v="1"/>
    <n v="3.6067894058136387"/>
  </r>
  <r>
    <x v="7"/>
    <x v="3"/>
    <x v="2"/>
    <x v="11"/>
    <x v="19"/>
    <x v="1"/>
    <n v="829.42932042702728"/>
  </r>
  <r>
    <x v="7"/>
    <x v="3"/>
    <x v="2"/>
    <x v="11"/>
    <x v="5"/>
    <x v="1"/>
    <n v="505.6196719016325"/>
  </r>
  <r>
    <x v="7"/>
    <x v="3"/>
    <x v="2"/>
    <x v="12"/>
    <x v="0"/>
    <x v="1"/>
    <n v="2483.0900877756799"/>
  </r>
  <r>
    <x v="7"/>
    <x v="3"/>
    <x v="2"/>
    <x v="12"/>
    <x v="20"/>
    <x v="1"/>
    <n v="210.28900000000002"/>
  </r>
  <r>
    <x v="7"/>
    <x v="3"/>
    <x v="2"/>
    <x v="12"/>
    <x v="15"/>
    <x v="1"/>
    <n v="356.77255957734775"/>
  </r>
  <r>
    <x v="7"/>
    <x v="3"/>
    <x v="2"/>
    <x v="12"/>
    <x v="1"/>
    <x v="1"/>
    <n v="1859.9733528045917"/>
  </r>
  <r>
    <x v="7"/>
    <x v="3"/>
    <x v="2"/>
    <x v="12"/>
    <x v="2"/>
    <x v="1"/>
    <n v="1438.1196616913428"/>
  </r>
  <r>
    <x v="7"/>
    <x v="3"/>
    <x v="2"/>
    <x v="12"/>
    <x v="3"/>
    <x v="1"/>
    <n v="237.3674760957478"/>
  </r>
  <r>
    <x v="7"/>
    <x v="3"/>
    <x v="2"/>
    <x v="12"/>
    <x v="19"/>
    <x v="1"/>
    <n v="489.84544861067832"/>
  </r>
  <r>
    <x v="7"/>
    <x v="3"/>
    <x v="2"/>
    <x v="12"/>
    <x v="5"/>
    <x v="1"/>
    <n v="132.88543066092274"/>
  </r>
  <r>
    <x v="7"/>
    <x v="3"/>
    <x v="3"/>
    <x v="11"/>
    <x v="0"/>
    <x v="1"/>
    <n v="4751.8863396572515"/>
  </r>
  <r>
    <x v="7"/>
    <x v="3"/>
    <x v="3"/>
    <x v="11"/>
    <x v="20"/>
    <x v="1"/>
    <n v="487.32299999999998"/>
  </r>
  <r>
    <x v="7"/>
    <x v="3"/>
    <x v="3"/>
    <x v="11"/>
    <x v="15"/>
    <x v="1"/>
    <n v="43.291370454220484"/>
  </r>
  <r>
    <x v="7"/>
    <x v="3"/>
    <x v="3"/>
    <x v="11"/>
    <x v="1"/>
    <x v="1"/>
    <n v="978.09861874878743"/>
  </r>
  <r>
    <x v="7"/>
    <x v="3"/>
    <x v="3"/>
    <x v="11"/>
    <x v="2"/>
    <x v="1"/>
    <n v="244.44021286040496"/>
  </r>
  <r>
    <x v="7"/>
    <x v="3"/>
    <x v="3"/>
    <x v="11"/>
    <x v="3"/>
    <x v="1"/>
    <n v="2.8587820570259677"/>
  </r>
  <r>
    <x v="7"/>
    <x v="3"/>
    <x v="3"/>
    <x v="11"/>
    <x v="19"/>
    <x v="1"/>
    <n v="1193.4552425385505"/>
  </r>
  <r>
    <x v="7"/>
    <x v="3"/>
    <x v="3"/>
    <x v="11"/>
    <x v="5"/>
    <x v="1"/>
    <n v="475.61647275390681"/>
  </r>
  <r>
    <x v="7"/>
    <x v="3"/>
    <x v="3"/>
    <x v="12"/>
    <x v="0"/>
    <x v="1"/>
    <n v="124.98504564078168"/>
  </r>
  <r>
    <x v="7"/>
    <x v="3"/>
    <x v="3"/>
    <x v="12"/>
    <x v="20"/>
    <x v="1"/>
    <n v="212.548"/>
  </r>
  <r>
    <x v="7"/>
    <x v="3"/>
    <x v="3"/>
    <x v="12"/>
    <x v="15"/>
    <x v="1"/>
    <n v="1011.3783955811314"/>
  </r>
  <r>
    <x v="7"/>
    <x v="3"/>
    <x v="3"/>
    <x v="12"/>
    <x v="1"/>
    <x v="1"/>
    <n v="2411.0577827192992"/>
  </r>
  <r>
    <x v="7"/>
    <x v="3"/>
    <x v="3"/>
    <x v="12"/>
    <x v="2"/>
    <x v="1"/>
    <n v="145.41643001649322"/>
  </r>
  <r>
    <x v="7"/>
    <x v="3"/>
    <x v="3"/>
    <x v="12"/>
    <x v="3"/>
    <x v="1"/>
    <n v="0.16253629218623819"/>
  </r>
  <r>
    <x v="7"/>
    <x v="3"/>
    <x v="3"/>
    <x v="12"/>
    <x v="19"/>
    <x v="1"/>
    <n v="678.37441667978419"/>
  </r>
  <r>
    <x v="7"/>
    <x v="3"/>
    <x v="3"/>
    <x v="12"/>
    <x v="5"/>
    <x v="1"/>
    <n v="41.817961255353779"/>
  </r>
  <r>
    <x v="7"/>
    <x v="3"/>
    <x v="4"/>
    <x v="11"/>
    <x v="0"/>
    <x v="1"/>
    <n v="2850.2330274821225"/>
  </r>
  <r>
    <x v="7"/>
    <x v="3"/>
    <x v="4"/>
    <x v="11"/>
    <x v="20"/>
    <x v="1"/>
    <n v="490.43799999999999"/>
  </r>
  <r>
    <x v="7"/>
    <x v="3"/>
    <x v="4"/>
    <x v="11"/>
    <x v="15"/>
    <x v="1"/>
    <n v="95.228863617461741"/>
  </r>
  <r>
    <x v="7"/>
    <x v="3"/>
    <x v="4"/>
    <x v="11"/>
    <x v="1"/>
    <x v="1"/>
    <n v="2254.7940194009989"/>
  </r>
  <r>
    <x v="7"/>
    <x v="3"/>
    <x v="4"/>
    <x v="11"/>
    <x v="2"/>
    <x v="1"/>
    <n v="1776.3424177385245"/>
  </r>
  <r>
    <x v="7"/>
    <x v="3"/>
    <x v="4"/>
    <x v="11"/>
    <x v="3"/>
    <x v="1"/>
    <n v="80.799793656904768"/>
  </r>
  <r>
    <x v="7"/>
    <x v="3"/>
    <x v="4"/>
    <x v="11"/>
    <x v="19"/>
    <x v="1"/>
    <n v="3170.6608194554697"/>
  </r>
  <r>
    <x v="7"/>
    <x v="3"/>
    <x v="4"/>
    <x v="11"/>
    <x v="5"/>
    <x v="1"/>
    <n v="265.54577784038872"/>
  </r>
  <r>
    <x v="7"/>
    <x v="3"/>
    <x v="4"/>
    <x v="12"/>
    <x v="0"/>
    <x v="1"/>
    <n v="1084.7408"/>
  </r>
  <r>
    <x v="7"/>
    <x v="3"/>
    <x v="4"/>
    <x v="12"/>
    <x v="20"/>
    <x v="1"/>
    <n v="308.46199999999999"/>
  </r>
  <r>
    <x v="7"/>
    <x v="3"/>
    <x v="4"/>
    <x v="12"/>
    <x v="15"/>
    <x v="1"/>
    <n v="2377.047832141554"/>
  </r>
  <r>
    <x v="7"/>
    <x v="3"/>
    <x v="4"/>
    <x v="12"/>
    <x v="1"/>
    <x v="1"/>
    <n v="686.63782075108304"/>
  </r>
  <r>
    <x v="7"/>
    <x v="3"/>
    <x v="4"/>
    <x v="12"/>
    <x v="2"/>
    <x v="1"/>
    <n v="147.30810560390586"/>
  </r>
  <r>
    <x v="7"/>
    <x v="3"/>
    <x v="4"/>
    <x v="12"/>
    <x v="3"/>
    <x v="1"/>
    <n v="1.2148436653762693"/>
  </r>
  <r>
    <x v="7"/>
    <x v="3"/>
    <x v="4"/>
    <x v="12"/>
    <x v="19"/>
    <x v="1"/>
    <n v="812.34401345111382"/>
  </r>
  <r>
    <x v="7"/>
    <x v="3"/>
    <x v="4"/>
    <x v="12"/>
    <x v="5"/>
    <x v="1"/>
    <n v="3.8228814191533655"/>
  </r>
  <r>
    <x v="7"/>
    <x v="3"/>
    <x v="5"/>
    <x v="11"/>
    <x v="0"/>
    <x v="1"/>
    <n v="4522.0152385996516"/>
  </r>
  <r>
    <x v="7"/>
    <x v="3"/>
    <x v="5"/>
    <x v="11"/>
    <x v="20"/>
    <x v="1"/>
    <n v="466.54700000000003"/>
  </r>
  <r>
    <x v="7"/>
    <x v="3"/>
    <x v="5"/>
    <x v="11"/>
    <x v="15"/>
    <x v="1"/>
    <n v="568.82820178229144"/>
  </r>
  <r>
    <x v="7"/>
    <x v="3"/>
    <x v="5"/>
    <x v="11"/>
    <x v="1"/>
    <x v="1"/>
    <n v="801.29022467342043"/>
  </r>
  <r>
    <x v="7"/>
    <x v="3"/>
    <x v="5"/>
    <x v="11"/>
    <x v="2"/>
    <x v="1"/>
    <n v="2046.662092335006"/>
  </r>
  <r>
    <x v="7"/>
    <x v="3"/>
    <x v="5"/>
    <x v="11"/>
    <x v="3"/>
    <x v="1"/>
    <n v="117.76848293793417"/>
  </r>
  <r>
    <x v="7"/>
    <x v="3"/>
    <x v="5"/>
    <x v="11"/>
    <x v="19"/>
    <x v="1"/>
    <n v="4103.4938577209177"/>
  </r>
  <r>
    <x v="7"/>
    <x v="3"/>
    <x v="5"/>
    <x v="11"/>
    <x v="5"/>
    <x v="1"/>
    <n v="0.85490580847723707"/>
  </r>
  <r>
    <x v="7"/>
    <x v="3"/>
    <x v="5"/>
    <x v="12"/>
    <x v="0"/>
    <x v="1"/>
    <n v="1233.2769098403987"/>
  </r>
  <r>
    <x v="7"/>
    <x v="3"/>
    <x v="5"/>
    <x v="12"/>
    <x v="20"/>
    <x v="1"/>
    <n v="412.19299999999998"/>
  </r>
  <r>
    <x v="7"/>
    <x v="3"/>
    <x v="5"/>
    <x v="12"/>
    <x v="15"/>
    <x v="1"/>
    <n v="374.92766942349806"/>
  </r>
  <r>
    <x v="7"/>
    <x v="3"/>
    <x v="5"/>
    <x v="12"/>
    <x v="1"/>
    <x v="1"/>
    <n v="634.94865855545788"/>
  </r>
  <r>
    <x v="7"/>
    <x v="3"/>
    <x v="5"/>
    <x v="12"/>
    <x v="2"/>
    <x v="1"/>
    <n v="1420.6143489324925"/>
  </r>
  <r>
    <x v="7"/>
    <x v="3"/>
    <x v="5"/>
    <x v="12"/>
    <x v="3"/>
    <x v="1"/>
    <n v="1.2698840335045924"/>
  </r>
  <r>
    <x v="7"/>
    <x v="3"/>
    <x v="5"/>
    <x v="12"/>
    <x v="19"/>
    <x v="1"/>
    <n v="781.76556848753603"/>
  </r>
  <r>
    <x v="7"/>
    <x v="3"/>
    <x v="6"/>
    <x v="11"/>
    <x v="0"/>
    <x v="1"/>
    <n v="3492.3501183113549"/>
  </r>
  <r>
    <x v="7"/>
    <x v="3"/>
    <x v="6"/>
    <x v="11"/>
    <x v="20"/>
    <x v="1"/>
    <n v="417.06600000000003"/>
  </r>
  <r>
    <x v="7"/>
    <x v="3"/>
    <x v="6"/>
    <x v="11"/>
    <x v="15"/>
    <x v="1"/>
    <n v="509.77304245425182"/>
  </r>
  <r>
    <x v="7"/>
    <x v="3"/>
    <x v="6"/>
    <x v="11"/>
    <x v="1"/>
    <x v="1"/>
    <n v="177.9551880662745"/>
  </r>
  <r>
    <x v="7"/>
    <x v="3"/>
    <x v="6"/>
    <x v="11"/>
    <x v="2"/>
    <x v="1"/>
    <n v="653.0399627594968"/>
  </r>
  <r>
    <x v="7"/>
    <x v="3"/>
    <x v="6"/>
    <x v="11"/>
    <x v="3"/>
    <x v="1"/>
    <n v="157.7514411652856"/>
  </r>
  <r>
    <x v="7"/>
    <x v="3"/>
    <x v="6"/>
    <x v="11"/>
    <x v="19"/>
    <x v="1"/>
    <n v="2425.8033758233669"/>
  </r>
  <r>
    <x v="7"/>
    <x v="3"/>
    <x v="6"/>
    <x v="11"/>
    <x v="5"/>
    <x v="1"/>
    <n v="0.66255578093306278"/>
  </r>
  <r>
    <x v="7"/>
    <x v="3"/>
    <x v="6"/>
    <x v="12"/>
    <x v="0"/>
    <x v="1"/>
    <n v="666.34059271713386"/>
  </r>
  <r>
    <x v="7"/>
    <x v="3"/>
    <x v="6"/>
    <x v="12"/>
    <x v="20"/>
    <x v="1"/>
    <n v="300.97900000000004"/>
  </r>
  <r>
    <x v="7"/>
    <x v="3"/>
    <x v="6"/>
    <x v="12"/>
    <x v="15"/>
    <x v="1"/>
    <n v="549.15387284864005"/>
  </r>
  <r>
    <x v="7"/>
    <x v="3"/>
    <x v="6"/>
    <x v="12"/>
    <x v="1"/>
    <x v="1"/>
    <n v="1752.784052914137"/>
  </r>
  <r>
    <x v="7"/>
    <x v="3"/>
    <x v="6"/>
    <x v="12"/>
    <x v="2"/>
    <x v="1"/>
    <n v="445.7611331854211"/>
  </r>
  <r>
    <x v="7"/>
    <x v="3"/>
    <x v="6"/>
    <x v="12"/>
    <x v="3"/>
    <x v="1"/>
    <n v="36.538430910508282"/>
  </r>
  <r>
    <x v="7"/>
    <x v="3"/>
    <x v="6"/>
    <x v="12"/>
    <x v="19"/>
    <x v="1"/>
    <n v="1259.3103270121755"/>
  </r>
  <r>
    <x v="7"/>
    <x v="3"/>
    <x v="7"/>
    <x v="11"/>
    <x v="0"/>
    <x v="1"/>
    <n v="872.96105900711416"/>
  </r>
  <r>
    <x v="7"/>
    <x v="3"/>
    <x v="7"/>
    <x v="11"/>
    <x v="20"/>
    <x v="1"/>
    <n v="435.40800000000002"/>
  </r>
  <r>
    <x v="7"/>
    <x v="3"/>
    <x v="7"/>
    <x v="11"/>
    <x v="15"/>
    <x v="1"/>
    <n v="97.391077132538712"/>
  </r>
  <r>
    <x v="7"/>
    <x v="3"/>
    <x v="7"/>
    <x v="11"/>
    <x v="1"/>
    <x v="1"/>
    <n v="362.79981993119395"/>
  </r>
  <r>
    <x v="7"/>
    <x v="3"/>
    <x v="7"/>
    <x v="11"/>
    <x v="2"/>
    <x v="1"/>
    <n v="388.08648307531871"/>
  </r>
  <r>
    <x v="7"/>
    <x v="3"/>
    <x v="7"/>
    <x v="11"/>
    <x v="3"/>
    <x v="1"/>
    <n v="5.026305270050857"/>
  </r>
  <r>
    <x v="7"/>
    <x v="3"/>
    <x v="7"/>
    <x v="11"/>
    <x v="19"/>
    <x v="1"/>
    <n v="3188.5181389650543"/>
  </r>
  <r>
    <x v="7"/>
    <x v="3"/>
    <x v="7"/>
    <x v="11"/>
    <x v="5"/>
    <x v="1"/>
    <n v="0.28820754716981134"/>
  </r>
  <r>
    <x v="7"/>
    <x v="3"/>
    <x v="7"/>
    <x v="12"/>
    <x v="0"/>
    <x v="1"/>
    <n v="508.31988958584594"/>
  </r>
  <r>
    <x v="7"/>
    <x v="3"/>
    <x v="7"/>
    <x v="12"/>
    <x v="20"/>
    <x v="1"/>
    <n v="432.29899999999998"/>
  </r>
  <r>
    <x v="7"/>
    <x v="3"/>
    <x v="7"/>
    <x v="12"/>
    <x v="15"/>
    <x v="1"/>
    <n v="607.99919"/>
  </r>
  <r>
    <x v="7"/>
    <x v="3"/>
    <x v="7"/>
    <x v="12"/>
    <x v="17"/>
    <x v="1"/>
    <n v="9.1364999999999998"/>
  </r>
  <r>
    <x v="7"/>
    <x v="3"/>
    <x v="7"/>
    <x v="12"/>
    <x v="1"/>
    <x v="1"/>
    <n v="261.53498066832771"/>
  </r>
  <r>
    <x v="7"/>
    <x v="3"/>
    <x v="7"/>
    <x v="12"/>
    <x v="2"/>
    <x v="1"/>
    <n v="121.71870181735382"/>
  </r>
  <r>
    <x v="7"/>
    <x v="3"/>
    <x v="7"/>
    <x v="12"/>
    <x v="3"/>
    <x v="1"/>
    <n v="130.73618878659485"/>
  </r>
  <r>
    <x v="7"/>
    <x v="3"/>
    <x v="7"/>
    <x v="12"/>
    <x v="19"/>
    <x v="1"/>
    <n v="310.18538969601889"/>
  </r>
  <r>
    <x v="7"/>
    <x v="3"/>
    <x v="7"/>
    <x v="12"/>
    <x v="5"/>
    <x v="1"/>
    <n v="6.3679245283018868E-2"/>
  </r>
  <r>
    <x v="7"/>
    <x v="3"/>
    <x v="8"/>
    <x v="11"/>
    <x v="0"/>
    <x v="1"/>
    <n v="1959.3228584468993"/>
  </r>
  <r>
    <x v="7"/>
    <x v="3"/>
    <x v="8"/>
    <x v="11"/>
    <x v="20"/>
    <x v="1"/>
    <n v="296.18200000000002"/>
  </r>
  <r>
    <x v="7"/>
    <x v="3"/>
    <x v="8"/>
    <x v="11"/>
    <x v="15"/>
    <x v="1"/>
    <n v="222.32283240982213"/>
  </r>
  <r>
    <x v="7"/>
    <x v="3"/>
    <x v="8"/>
    <x v="11"/>
    <x v="1"/>
    <x v="1"/>
    <n v="352.7340615478588"/>
  </r>
  <r>
    <x v="7"/>
    <x v="3"/>
    <x v="8"/>
    <x v="11"/>
    <x v="2"/>
    <x v="1"/>
    <n v="914.58868086968846"/>
  </r>
  <r>
    <x v="7"/>
    <x v="3"/>
    <x v="8"/>
    <x v="11"/>
    <x v="3"/>
    <x v="1"/>
    <n v="49.656527738156981"/>
  </r>
  <r>
    <x v="7"/>
    <x v="3"/>
    <x v="8"/>
    <x v="11"/>
    <x v="19"/>
    <x v="1"/>
    <n v="2948.873770735463"/>
  </r>
  <r>
    <x v="7"/>
    <x v="3"/>
    <x v="8"/>
    <x v="11"/>
    <x v="5"/>
    <x v="1"/>
    <n v="0.90560654545454555"/>
  </r>
  <r>
    <x v="7"/>
    <x v="3"/>
    <x v="8"/>
    <x v="12"/>
    <x v="0"/>
    <x v="1"/>
    <n v="358.13352882830748"/>
  </r>
  <r>
    <x v="7"/>
    <x v="3"/>
    <x v="8"/>
    <x v="12"/>
    <x v="20"/>
    <x v="1"/>
    <n v="159.32900000000001"/>
  </r>
  <r>
    <x v="7"/>
    <x v="3"/>
    <x v="8"/>
    <x v="12"/>
    <x v="15"/>
    <x v="1"/>
    <n v="687.39818195431701"/>
  </r>
  <r>
    <x v="7"/>
    <x v="3"/>
    <x v="8"/>
    <x v="12"/>
    <x v="1"/>
    <x v="1"/>
    <n v="1347.1388089793847"/>
  </r>
  <r>
    <x v="7"/>
    <x v="3"/>
    <x v="8"/>
    <x v="12"/>
    <x v="2"/>
    <x v="1"/>
    <n v="329.80624273414492"/>
  </r>
  <r>
    <x v="7"/>
    <x v="3"/>
    <x v="8"/>
    <x v="12"/>
    <x v="3"/>
    <x v="1"/>
    <n v="117.39752101607971"/>
  </r>
  <r>
    <x v="7"/>
    <x v="3"/>
    <x v="8"/>
    <x v="12"/>
    <x v="19"/>
    <x v="1"/>
    <n v="406.00501051383497"/>
  </r>
  <r>
    <x v="7"/>
    <x v="3"/>
    <x v="8"/>
    <x v="12"/>
    <x v="5"/>
    <x v="1"/>
    <n v="0.25090909090909091"/>
  </r>
  <r>
    <x v="7"/>
    <x v="3"/>
    <x v="9"/>
    <x v="11"/>
    <x v="0"/>
    <x v="1"/>
    <n v="3987.9905000109607"/>
  </r>
  <r>
    <x v="7"/>
    <x v="3"/>
    <x v="9"/>
    <x v="11"/>
    <x v="20"/>
    <x v="1"/>
    <n v="342.15300000000002"/>
  </r>
  <r>
    <x v="7"/>
    <x v="3"/>
    <x v="9"/>
    <x v="11"/>
    <x v="15"/>
    <x v="1"/>
    <n v="470.08487368614328"/>
  </r>
  <r>
    <x v="7"/>
    <x v="3"/>
    <x v="9"/>
    <x v="11"/>
    <x v="1"/>
    <x v="1"/>
    <n v="73.95874434191424"/>
  </r>
  <r>
    <x v="7"/>
    <x v="3"/>
    <x v="9"/>
    <x v="11"/>
    <x v="2"/>
    <x v="1"/>
    <n v="582.93922329090503"/>
  </r>
  <r>
    <x v="7"/>
    <x v="3"/>
    <x v="9"/>
    <x v="11"/>
    <x v="3"/>
    <x v="1"/>
    <n v="6.5496798420189837"/>
  </r>
  <r>
    <x v="7"/>
    <x v="3"/>
    <x v="9"/>
    <x v="11"/>
    <x v="19"/>
    <x v="1"/>
    <n v="2025.4337323175978"/>
  </r>
  <r>
    <x v="7"/>
    <x v="3"/>
    <x v="9"/>
    <x v="11"/>
    <x v="5"/>
    <x v="1"/>
    <n v="586.68664297511714"/>
  </r>
  <r>
    <x v="7"/>
    <x v="3"/>
    <x v="9"/>
    <x v="12"/>
    <x v="0"/>
    <x v="1"/>
    <n v="2384.2847495521978"/>
  </r>
  <r>
    <x v="7"/>
    <x v="3"/>
    <x v="9"/>
    <x v="12"/>
    <x v="20"/>
    <x v="1"/>
    <n v="223.40899999999999"/>
  </r>
  <r>
    <x v="7"/>
    <x v="3"/>
    <x v="9"/>
    <x v="12"/>
    <x v="15"/>
    <x v="1"/>
    <n v="329.26334702852569"/>
  </r>
  <r>
    <x v="7"/>
    <x v="3"/>
    <x v="9"/>
    <x v="12"/>
    <x v="1"/>
    <x v="1"/>
    <n v="1109.2259615515163"/>
  </r>
  <r>
    <x v="7"/>
    <x v="3"/>
    <x v="9"/>
    <x v="12"/>
    <x v="2"/>
    <x v="1"/>
    <n v="290.02555952760861"/>
  </r>
  <r>
    <x v="7"/>
    <x v="3"/>
    <x v="9"/>
    <x v="12"/>
    <x v="3"/>
    <x v="1"/>
    <n v="4.2058375100761056"/>
  </r>
  <r>
    <x v="7"/>
    <x v="3"/>
    <x v="9"/>
    <x v="12"/>
    <x v="19"/>
    <x v="1"/>
    <n v="360.58752008453541"/>
  </r>
  <r>
    <x v="7"/>
    <x v="3"/>
    <x v="9"/>
    <x v="12"/>
    <x v="5"/>
    <x v="1"/>
    <n v="253.66617449271595"/>
  </r>
  <r>
    <x v="7"/>
    <x v="3"/>
    <x v="10"/>
    <x v="11"/>
    <x v="0"/>
    <x v="1"/>
    <n v="2125.6808039125249"/>
  </r>
  <r>
    <x v="7"/>
    <x v="3"/>
    <x v="10"/>
    <x v="11"/>
    <x v="20"/>
    <x v="1"/>
    <n v="290.59199999999998"/>
  </r>
  <r>
    <x v="7"/>
    <x v="3"/>
    <x v="10"/>
    <x v="11"/>
    <x v="15"/>
    <x v="1"/>
    <n v="440.80788377143045"/>
  </r>
  <r>
    <x v="7"/>
    <x v="3"/>
    <x v="10"/>
    <x v="11"/>
    <x v="1"/>
    <x v="1"/>
    <n v="5.0652923814910995"/>
  </r>
  <r>
    <x v="7"/>
    <x v="3"/>
    <x v="10"/>
    <x v="11"/>
    <x v="2"/>
    <x v="1"/>
    <n v="374.42307719738284"/>
  </r>
  <r>
    <x v="7"/>
    <x v="3"/>
    <x v="10"/>
    <x v="11"/>
    <x v="3"/>
    <x v="1"/>
    <n v="14.810868441255533"/>
  </r>
  <r>
    <x v="7"/>
    <x v="3"/>
    <x v="10"/>
    <x v="11"/>
    <x v="19"/>
    <x v="1"/>
    <n v="1396.6346201347853"/>
  </r>
  <r>
    <x v="7"/>
    <x v="3"/>
    <x v="10"/>
    <x v="11"/>
    <x v="5"/>
    <x v="1"/>
    <n v="212.55759604383718"/>
  </r>
  <r>
    <x v="7"/>
    <x v="3"/>
    <x v="10"/>
    <x v="12"/>
    <x v="0"/>
    <x v="1"/>
    <n v="385.51219360207762"/>
  </r>
  <r>
    <x v="7"/>
    <x v="3"/>
    <x v="10"/>
    <x v="12"/>
    <x v="20"/>
    <x v="1"/>
    <n v="232.14600000000002"/>
  </r>
  <r>
    <x v="7"/>
    <x v="3"/>
    <x v="10"/>
    <x v="12"/>
    <x v="15"/>
    <x v="1"/>
    <n v="340.27049739438507"/>
  </r>
  <r>
    <x v="7"/>
    <x v="3"/>
    <x v="10"/>
    <x v="12"/>
    <x v="1"/>
    <x v="1"/>
    <n v="224.90335924670498"/>
  </r>
  <r>
    <x v="7"/>
    <x v="3"/>
    <x v="10"/>
    <x v="12"/>
    <x v="2"/>
    <x v="1"/>
    <n v="120.60436167374866"/>
  </r>
  <r>
    <x v="7"/>
    <x v="3"/>
    <x v="10"/>
    <x v="12"/>
    <x v="3"/>
    <x v="1"/>
    <n v="15.832126144789394"/>
  </r>
  <r>
    <x v="7"/>
    <x v="3"/>
    <x v="10"/>
    <x v="12"/>
    <x v="19"/>
    <x v="1"/>
    <n v="454.76422485455407"/>
  </r>
  <r>
    <x v="7"/>
    <x v="3"/>
    <x v="10"/>
    <x v="12"/>
    <x v="5"/>
    <x v="1"/>
    <n v="2508.5358890681268"/>
  </r>
  <r>
    <x v="7"/>
    <x v="3"/>
    <x v="11"/>
    <x v="11"/>
    <x v="0"/>
    <x v="1"/>
    <n v="812.98227913908977"/>
  </r>
  <r>
    <x v="7"/>
    <x v="3"/>
    <x v="11"/>
    <x v="11"/>
    <x v="20"/>
    <x v="1"/>
    <n v="341.935"/>
  </r>
  <r>
    <x v="7"/>
    <x v="3"/>
    <x v="11"/>
    <x v="11"/>
    <x v="15"/>
    <x v="1"/>
    <n v="222.31267991886875"/>
  </r>
  <r>
    <x v="7"/>
    <x v="3"/>
    <x v="11"/>
    <x v="11"/>
    <x v="1"/>
    <x v="1"/>
    <n v="1579.6746111263037"/>
  </r>
  <r>
    <x v="7"/>
    <x v="3"/>
    <x v="11"/>
    <x v="11"/>
    <x v="2"/>
    <x v="1"/>
    <n v="174.32592232451171"/>
  </r>
  <r>
    <x v="7"/>
    <x v="3"/>
    <x v="11"/>
    <x v="11"/>
    <x v="3"/>
    <x v="1"/>
    <n v="24.895398965837721"/>
  </r>
  <r>
    <x v="7"/>
    <x v="3"/>
    <x v="11"/>
    <x v="11"/>
    <x v="19"/>
    <x v="1"/>
    <n v="2232.5788877378127"/>
  </r>
  <r>
    <x v="7"/>
    <x v="3"/>
    <x v="11"/>
    <x v="11"/>
    <x v="5"/>
    <x v="1"/>
    <n v="526.32257051765009"/>
  </r>
  <r>
    <x v="7"/>
    <x v="3"/>
    <x v="11"/>
    <x v="12"/>
    <x v="0"/>
    <x v="1"/>
    <n v="135.74777053986844"/>
  </r>
  <r>
    <x v="7"/>
    <x v="3"/>
    <x v="11"/>
    <x v="12"/>
    <x v="20"/>
    <x v="1"/>
    <n v="349.99"/>
  </r>
  <r>
    <x v="7"/>
    <x v="3"/>
    <x v="11"/>
    <x v="12"/>
    <x v="15"/>
    <x v="1"/>
    <n v="468.96750395976801"/>
  </r>
  <r>
    <x v="7"/>
    <x v="3"/>
    <x v="11"/>
    <x v="12"/>
    <x v="17"/>
    <x v="1"/>
    <n v="4.3520000000000003"/>
  </r>
  <r>
    <x v="7"/>
    <x v="3"/>
    <x v="11"/>
    <x v="12"/>
    <x v="1"/>
    <x v="1"/>
    <n v="2533.1294277602524"/>
  </r>
  <r>
    <x v="7"/>
    <x v="3"/>
    <x v="11"/>
    <x v="12"/>
    <x v="2"/>
    <x v="1"/>
    <n v="32.276716637889663"/>
  </r>
  <r>
    <x v="7"/>
    <x v="3"/>
    <x v="11"/>
    <x v="12"/>
    <x v="3"/>
    <x v="1"/>
    <n v="72.608201414328605"/>
  </r>
  <r>
    <x v="7"/>
    <x v="3"/>
    <x v="11"/>
    <x v="12"/>
    <x v="19"/>
    <x v="1"/>
    <n v="523.4679550047365"/>
  </r>
  <r>
    <x v="7"/>
    <x v="3"/>
    <x v="11"/>
    <x v="12"/>
    <x v="5"/>
    <x v="1"/>
    <n v="2738.5243334912057"/>
  </r>
  <r>
    <x v="8"/>
    <x v="3"/>
    <x v="0"/>
    <x v="11"/>
    <x v="1"/>
    <x v="1"/>
    <n v="133.47140156842096"/>
  </r>
  <r>
    <x v="8"/>
    <x v="3"/>
    <x v="0"/>
    <x v="11"/>
    <x v="2"/>
    <x v="1"/>
    <n v="182.16415108368892"/>
  </r>
  <r>
    <x v="8"/>
    <x v="3"/>
    <x v="0"/>
    <x v="11"/>
    <x v="3"/>
    <x v="1"/>
    <n v="5.2507675768651909"/>
  </r>
  <r>
    <x v="8"/>
    <x v="3"/>
    <x v="0"/>
    <x v="11"/>
    <x v="5"/>
    <x v="1"/>
    <n v="610.76391632215689"/>
  </r>
  <r>
    <x v="8"/>
    <x v="3"/>
    <x v="0"/>
    <x v="12"/>
    <x v="1"/>
    <x v="1"/>
    <n v="112.6479174977823"/>
  </r>
  <r>
    <x v="8"/>
    <x v="3"/>
    <x v="0"/>
    <x v="12"/>
    <x v="2"/>
    <x v="1"/>
    <n v="1155.9161730704986"/>
  </r>
  <r>
    <x v="8"/>
    <x v="3"/>
    <x v="0"/>
    <x v="12"/>
    <x v="3"/>
    <x v="1"/>
    <n v="2726.3138751038678"/>
  </r>
  <r>
    <x v="8"/>
    <x v="3"/>
    <x v="0"/>
    <x v="12"/>
    <x v="5"/>
    <x v="1"/>
    <n v="32.972252255108458"/>
  </r>
  <r>
    <x v="8"/>
    <x v="3"/>
    <x v="1"/>
    <x v="11"/>
    <x v="15"/>
    <x v="1"/>
    <n v="2.9254129606099109"/>
  </r>
  <r>
    <x v="8"/>
    <x v="3"/>
    <x v="1"/>
    <x v="11"/>
    <x v="1"/>
    <x v="1"/>
    <n v="232.62413741525566"/>
  </r>
  <r>
    <x v="8"/>
    <x v="3"/>
    <x v="1"/>
    <x v="11"/>
    <x v="2"/>
    <x v="1"/>
    <n v="0.56459571075697168"/>
  </r>
  <r>
    <x v="8"/>
    <x v="3"/>
    <x v="1"/>
    <x v="11"/>
    <x v="3"/>
    <x v="1"/>
    <n v="4.8510588699294273"/>
  </r>
  <r>
    <x v="8"/>
    <x v="3"/>
    <x v="1"/>
    <x v="11"/>
    <x v="5"/>
    <x v="1"/>
    <n v="210.66292943871741"/>
  </r>
  <r>
    <x v="8"/>
    <x v="3"/>
    <x v="1"/>
    <x v="12"/>
    <x v="15"/>
    <x v="1"/>
    <n v="2.1414787685510457"/>
  </r>
  <r>
    <x v="8"/>
    <x v="3"/>
    <x v="1"/>
    <x v="12"/>
    <x v="1"/>
    <x v="1"/>
    <n v="231.08653196981084"/>
  </r>
  <r>
    <x v="8"/>
    <x v="3"/>
    <x v="1"/>
    <x v="12"/>
    <x v="2"/>
    <x v="1"/>
    <n v="648.90552988033892"/>
  </r>
  <r>
    <x v="8"/>
    <x v="3"/>
    <x v="1"/>
    <x v="12"/>
    <x v="3"/>
    <x v="1"/>
    <n v="1673.068135504165"/>
  </r>
  <r>
    <x v="8"/>
    <x v="3"/>
    <x v="1"/>
    <x v="12"/>
    <x v="5"/>
    <x v="1"/>
    <n v="17.460174382054291"/>
  </r>
  <r>
    <x v="8"/>
    <x v="3"/>
    <x v="2"/>
    <x v="11"/>
    <x v="15"/>
    <x v="1"/>
    <n v="0.55359490434692327"/>
  </r>
  <r>
    <x v="8"/>
    <x v="3"/>
    <x v="2"/>
    <x v="11"/>
    <x v="1"/>
    <x v="1"/>
    <n v="148.84191212323594"/>
  </r>
  <r>
    <x v="8"/>
    <x v="3"/>
    <x v="2"/>
    <x v="11"/>
    <x v="2"/>
    <x v="1"/>
    <n v="0.97140241921716119"/>
  </r>
  <r>
    <x v="8"/>
    <x v="3"/>
    <x v="2"/>
    <x v="11"/>
    <x v="3"/>
    <x v="1"/>
    <n v="0.25765367536170214"/>
  </r>
  <r>
    <x v="8"/>
    <x v="3"/>
    <x v="2"/>
    <x v="11"/>
    <x v="5"/>
    <x v="1"/>
    <n v="1.9734299997368552"/>
  </r>
  <r>
    <x v="8"/>
    <x v="3"/>
    <x v="2"/>
    <x v="12"/>
    <x v="15"/>
    <x v="1"/>
    <n v="0.14714967252072872"/>
  </r>
  <r>
    <x v="8"/>
    <x v="3"/>
    <x v="2"/>
    <x v="12"/>
    <x v="1"/>
    <x v="1"/>
    <n v="108.88457054586112"/>
  </r>
  <r>
    <x v="8"/>
    <x v="3"/>
    <x v="2"/>
    <x v="12"/>
    <x v="2"/>
    <x v="1"/>
    <n v="7.5571432187636285"/>
  </r>
  <r>
    <x v="8"/>
    <x v="3"/>
    <x v="2"/>
    <x v="12"/>
    <x v="3"/>
    <x v="1"/>
    <n v="1065.3970061126997"/>
  </r>
  <r>
    <x v="8"/>
    <x v="3"/>
    <x v="2"/>
    <x v="12"/>
    <x v="5"/>
    <x v="1"/>
    <n v="0.91546348722363879"/>
  </r>
  <r>
    <x v="8"/>
    <x v="3"/>
    <x v="3"/>
    <x v="11"/>
    <x v="15"/>
    <x v="1"/>
    <n v="1.9362241028184819"/>
  </r>
  <r>
    <x v="8"/>
    <x v="3"/>
    <x v="3"/>
    <x v="11"/>
    <x v="1"/>
    <x v="1"/>
    <n v="542.61680812903819"/>
  </r>
  <r>
    <x v="8"/>
    <x v="3"/>
    <x v="3"/>
    <x v="11"/>
    <x v="2"/>
    <x v="1"/>
    <n v="2.5185420699789343"/>
  </r>
  <r>
    <x v="8"/>
    <x v="3"/>
    <x v="3"/>
    <x v="11"/>
    <x v="3"/>
    <x v="1"/>
    <n v="5404.4796960395624"/>
  </r>
  <r>
    <x v="8"/>
    <x v="3"/>
    <x v="3"/>
    <x v="11"/>
    <x v="5"/>
    <x v="1"/>
    <n v="0.16028760239413312"/>
  </r>
  <r>
    <x v="8"/>
    <x v="3"/>
    <x v="3"/>
    <x v="12"/>
    <x v="15"/>
    <x v="1"/>
    <n v="1.4007627279467587"/>
  </r>
  <r>
    <x v="8"/>
    <x v="3"/>
    <x v="3"/>
    <x v="12"/>
    <x v="1"/>
    <x v="1"/>
    <n v="654.31249090913514"/>
  </r>
  <r>
    <x v="8"/>
    <x v="3"/>
    <x v="3"/>
    <x v="12"/>
    <x v="2"/>
    <x v="1"/>
    <n v="1.5469944179041684"/>
  </r>
  <r>
    <x v="8"/>
    <x v="3"/>
    <x v="3"/>
    <x v="12"/>
    <x v="3"/>
    <x v="1"/>
    <n v="652.66016182185308"/>
  </r>
  <r>
    <x v="8"/>
    <x v="3"/>
    <x v="3"/>
    <x v="12"/>
    <x v="5"/>
    <x v="1"/>
    <n v="1.4505232910478756E-2"/>
  </r>
  <r>
    <x v="8"/>
    <x v="3"/>
    <x v="4"/>
    <x v="11"/>
    <x v="15"/>
    <x v="1"/>
    <n v="4.8140456819025879"/>
  </r>
  <r>
    <x v="8"/>
    <x v="3"/>
    <x v="4"/>
    <x v="11"/>
    <x v="1"/>
    <x v="1"/>
    <n v="1432.6202264343178"/>
  </r>
  <r>
    <x v="8"/>
    <x v="3"/>
    <x v="4"/>
    <x v="11"/>
    <x v="2"/>
    <x v="1"/>
    <n v="1003.0806183163685"/>
  </r>
  <r>
    <x v="8"/>
    <x v="3"/>
    <x v="4"/>
    <x v="11"/>
    <x v="3"/>
    <x v="1"/>
    <n v="5428.6540175395066"/>
  </r>
  <r>
    <x v="8"/>
    <x v="3"/>
    <x v="4"/>
    <x v="12"/>
    <x v="15"/>
    <x v="1"/>
    <n v="2.6002798184100073"/>
  </r>
  <r>
    <x v="8"/>
    <x v="3"/>
    <x v="4"/>
    <x v="12"/>
    <x v="1"/>
    <x v="1"/>
    <n v="624.32328312836512"/>
  </r>
  <r>
    <x v="8"/>
    <x v="3"/>
    <x v="4"/>
    <x v="12"/>
    <x v="2"/>
    <x v="1"/>
    <n v="104.12956416667183"/>
  </r>
  <r>
    <x v="8"/>
    <x v="3"/>
    <x v="4"/>
    <x v="12"/>
    <x v="3"/>
    <x v="1"/>
    <n v="1040.0961488165283"/>
  </r>
  <r>
    <x v="8"/>
    <x v="3"/>
    <x v="5"/>
    <x v="11"/>
    <x v="15"/>
    <x v="1"/>
    <n v="6.0836035638708141"/>
  </r>
  <r>
    <x v="8"/>
    <x v="3"/>
    <x v="5"/>
    <x v="11"/>
    <x v="1"/>
    <x v="1"/>
    <n v="188.35931800888577"/>
  </r>
  <r>
    <x v="8"/>
    <x v="3"/>
    <x v="5"/>
    <x v="11"/>
    <x v="2"/>
    <x v="1"/>
    <n v="431.01869922698313"/>
  </r>
  <r>
    <x v="8"/>
    <x v="3"/>
    <x v="5"/>
    <x v="11"/>
    <x v="3"/>
    <x v="1"/>
    <n v="4870.2847102304377"/>
  </r>
  <r>
    <x v="8"/>
    <x v="3"/>
    <x v="5"/>
    <x v="11"/>
    <x v="5"/>
    <x v="1"/>
    <n v="0.79791208791208801"/>
  </r>
  <r>
    <x v="8"/>
    <x v="3"/>
    <x v="5"/>
    <x v="12"/>
    <x v="15"/>
    <x v="1"/>
    <n v="2.5757831660474393"/>
  </r>
  <r>
    <x v="8"/>
    <x v="3"/>
    <x v="5"/>
    <x v="12"/>
    <x v="1"/>
    <x v="1"/>
    <n v="96.97752042150627"/>
  </r>
  <r>
    <x v="8"/>
    <x v="3"/>
    <x v="5"/>
    <x v="12"/>
    <x v="2"/>
    <x v="1"/>
    <n v="476.86433313695102"/>
  </r>
  <r>
    <x v="8"/>
    <x v="3"/>
    <x v="5"/>
    <x v="12"/>
    <x v="3"/>
    <x v="1"/>
    <n v="1389.2337465766166"/>
  </r>
  <r>
    <x v="8"/>
    <x v="3"/>
    <x v="6"/>
    <x v="11"/>
    <x v="15"/>
    <x v="1"/>
    <n v="4.3085730402003133"/>
  </r>
  <r>
    <x v="8"/>
    <x v="3"/>
    <x v="6"/>
    <x v="11"/>
    <x v="1"/>
    <x v="1"/>
    <n v="113.14801282404174"/>
  </r>
  <r>
    <x v="8"/>
    <x v="3"/>
    <x v="6"/>
    <x v="11"/>
    <x v="2"/>
    <x v="1"/>
    <n v="272.85674252130445"/>
  </r>
  <r>
    <x v="8"/>
    <x v="3"/>
    <x v="6"/>
    <x v="11"/>
    <x v="3"/>
    <x v="1"/>
    <n v="5687.1712088491877"/>
  </r>
  <r>
    <x v="8"/>
    <x v="3"/>
    <x v="6"/>
    <x v="12"/>
    <x v="15"/>
    <x v="1"/>
    <n v="2.332217352135733"/>
  </r>
  <r>
    <x v="8"/>
    <x v="3"/>
    <x v="6"/>
    <x v="12"/>
    <x v="1"/>
    <x v="1"/>
    <n v="668.60612304077347"/>
  </r>
  <r>
    <x v="8"/>
    <x v="3"/>
    <x v="6"/>
    <x v="12"/>
    <x v="2"/>
    <x v="1"/>
    <n v="201.35214404245684"/>
  </r>
  <r>
    <x v="8"/>
    <x v="3"/>
    <x v="6"/>
    <x v="12"/>
    <x v="3"/>
    <x v="1"/>
    <n v="1448.886673500198"/>
  </r>
  <r>
    <x v="8"/>
    <x v="3"/>
    <x v="7"/>
    <x v="11"/>
    <x v="15"/>
    <x v="1"/>
    <n v="5.710300311799136"/>
  </r>
  <r>
    <x v="8"/>
    <x v="3"/>
    <x v="7"/>
    <x v="11"/>
    <x v="1"/>
    <x v="1"/>
    <n v="830.90728897851989"/>
  </r>
  <r>
    <x v="8"/>
    <x v="3"/>
    <x v="7"/>
    <x v="11"/>
    <x v="2"/>
    <x v="1"/>
    <n v="177.13200144165421"/>
  </r>
  <r>
    <x v="8"/>
    <x v="3"/>
    <x v="7"/>
    <x v="11"/>
    <x v="3"/>
    <x v="1"/>
    <n v="6470.64280296174"/>
  </r>
  <r>
    <x v="8"/>
    <x v="3"/>
    <x v="7"/>
    <x v="12"/>
    <x v="1"/>
    <x v="1"/>
    <n v="477.31852540630058"/>
  </r>
  <r>
    <x v="8"/>
    <x v="3"/>
    <x v="7"/>
    <x v="12"/>
    <x v="2"/>
    <x v="1"/>
    <n v="124.06441694907232"/>
  </r>
  <r>
    <x v="8"/>
    <x v="3"/>
    <x v="7"/>
    <x v="12"/>
    <x v="3"/>
    <x v="1"/>
    <n v="3885.049027377248"/>
  </r>
  <r>
    <x v="8"/>
    <x v="3"/>
    <x v="8"/>
    <x v="11"/>
    <x v="15"/>
    <x v="1"/>
    <n v="5.5377754782758665E-2"/>
  </r>
  <r>
    <x v="8"/>
    <x v="3"/>
    <x v="8"/>
    <x v="11"/>
    <x v="1"/>
    <x v="1"/>
    <n v="292.68082158718352"/>
  </r>
  <r>
    <x v="8"/>
    <x v="3"/>
    <x v="8"/>
    <x v="11"/>
    <x v="2"/>
    <x v="1"/>
    <n v="6.2651504824027811"/>
  </r>
  <r>
    <x v="8"/>
    <x v="3"/>
    <x v="8"/>
    <x v="11"/>
    <x v="3"/>
    <x v="1"/>
    <n v="51.193799830006526"/>
  </r>
  <r>
    <x v="8"/>
    <x v="3"/>
    <x v="8"/>
    <x v="11"/>
    <x v="5"/>
    <x v="1"/>
    <n v="0.28181818181818186"/>
  </r>
  <r>
    <x v="8"/>
    <x v="3"/>
    <x v="8"/>
    <x v="12"/>
    <x v="1"/>
    <x v="1"/>
    <n v="630.67576809061063"/>
  </r>
  <r>
    <x v="8"/>
    <x v="3"/>
    <x v="8"/>
    <x v="12"/>
    <x v="2"/>
    <x v="1"/>
    <n v="117.42220013138902"/>
  </r>
  <r>
    <x v="8"/>
    <x v="3"/>
    <x v="8"/>
    <x v="12"/>
    <x v="3"/>
    <x v="1"/>
    <n v="727.28936917460589"/>
  </r>
  <r>
    <x v="8"/>
    <x v="3"/>
    <x v="8"/>
    <x v="12"/>
    <x v="5"/>
    <x v="1"/>
    <n v="8.363636363636362E-2"/>
  </r>
  <r>
    <x v="8"/>
    <x v="3"/>
    <x v="9"/>
    <x v="11"/>
    <x v="15"/>
    <x v="1"/>
    <n v="0.47703011818528412"/>
  </r>
  <r>
    <x v="8"/>
    <x v="3"/>
    <x v="9"/>
    <x v="11"/>
    <x v="1"/>
    <x v="1"/>
    <n v="673.12003957128343"/>
  </r>
  <r>
    <x v="8"/>
    <x v="3"/>
    <x v="9"/>
    <x v="11"/>
    <x v="2"/>
    <x v="1"/>
    <n v="41.202797122317598"/>
  </r>
  <r>
    <x v="8"/>
    <x v="3"/>
    <x v="9"/>
    <x v="11"/>
    <x v="3"/>
    <x v="1"/>
    <n v="573.08767139448196"/>
  </r>
  <r>
    <x v="8"/>
    <x v="3"/>
    <x v="9"/>
    <x v="11"/>
    <x v="5"/>
    <x v="1"/>
    <n v="0.64569056274602699"/>
  </r>
  <r>
    <x v="8"/>
    <x v="3"/>
    <x v="9"/>
    <x v="12"/>
    <x v="15"/>
    <x v="1"/>
    <n v="6.405867811219286E-2"/>
  </r>
  <r>
    <x v="8"/>
    <x v="3"/>
    <x v="9"/>
    <x v="12"/>
    <x v="1"/>
    <x v="1"/>
    <n v="1378.0563292222953"/>
  </r>
  <r>
    <x v="8"/>
    <x v="3"/>
    <x v="9"/>
    <x v="12"/>
    <x v="2"/>
    <x v="1"/>
    <n v="25.427120269995388"/>
  </r>
  <r>
    <x v="8"/>
    <x v="3"/>
    <x v="9"/>
    <x v="12"/>
    <x v="3"/>
    <x v="1"/>
    <n v="559.25325794503988"/>
  </r>
  <r>
    <x v="8"/>
    <x v="3"/>
    <x v="9"/>
    <x v="12"/>
    <x v="5"/>
    <x v="1"/>
    <n v="0.21011400156748833"/>
  </r>
  <r>
    <x v="8"/>
    <x v="3"/>
    <x v="10"/>
    <x v="11"/>
    <x v="15"/>
    <x v="1"/>
    <n v="0.18473544742436154"/>
  </r>
  <r>
    <x v="8"/>
    <x v="3"/>
    <x v="10"/>
    <x v="11"/>
    <x v="1"/>
    <x v="1"/>
    <n v="155.72920572589626"/>
  </r>
  <r>
    <x v="8"/>
    <x v="3"/>
    <x v="10"/>
    <x v="11"/>
    <x v="2"/>
    <x v="1"/>
    <n v="41.568084227156234"/>
  </r>
  <r>
    <x v="8"/>
    <x v="3"/>
    <x v="10"/>
    <x v="11"/>
    <x v="3"/>
    <x v="1"/>
    <n v="83.457425638202309"/>
  </r>
  <r>
    <x v="8"/>
    <x v="3"/>
    <x v="10"/>
    <x v="11"/>
    <x v="5"/>
    <x v="1"/>
    <n v="67.780374286621054"/>
  </r>
  <r>
    <x v="8"/>
    <x v="3"/>
    <x v="10"/>
    <x v="12"/>
    <x v="1"/>
    <x v="1"/>
    <n v="87.660302484985564"/>
  </r>
  <r>
    <x v="8"/>
    <x v="3"/>
    <x v="10"/>
    <x v="12"/>
    <x v="2"/>
    <x v="1"/>
    <n v="15.070407757026945"/>
  </r>
  <r>
    <x v="8"/>
    <x v="3"/>
    <x v="10"/>
    <x v="12"/>
    <x v="3"/>
    <x v="1"/>
    <n v="125.62447553717404"/>
  </r>
  <r>
    <x v="8"/>
    <x v="3"/>
    <x v="10"/>
    <x v="12"/>
    <x v="5"/>
    <x v="1"/>
    <n v="405.49488206810685"/>
  </r>
  <r>
    <x v="8"/>
    <x v="3"/>
    <x v="11"/>
    <x v="11"/>
    <x v="15"/>
    <x v="1"/>
    <n v="0.12090773809523812"/>
  </r>
  <r>
    <x v="8"/>
    <x v="3"/>
    <x v="11"/>
    <x v="11"/>
    <x v="1"/>
    <x v="1"/>
    <n v="2656.7678115694112"/>
  </r>
  <r>
    <x v="8"/>
    <x v="3"/>
    <x v="11"/>
    <x v="11"/>
    <x v="2"/>
    <x v="1"/>
    <n v="965.65677692573377"/>
  </r>
  <r>
    <x v="8"/>
    <x v="3"/>
    <x v="11"/>
    <x v="11"/>
    <x v="3"/>
    <x v="1"/>
    <n v="989.0199531087045"/>
  </r>
  <r>
    <x v="8"/>
    <x v="3"/>
    <x v="11"/>
    <x v="11"/>
    <x v="5"/>
    <x v="1"/>
    <n v="23.60244832197251"/>
  </r>
  <r>
    <x v="8"/>
    <x v="3"/>
    <x v="11"/>
    <x v="12"/>
    <x v="1"/>
    <x v="1"/>
    <n v="2179.9604647368342"/>
  </r>
  <r>
    <x v="8"/>
    <x v="3"/>
    <x v="11"/>
    <x v="12"/>
    <x v="2"/>
    <x v="1"/>
    <n v="302.60225105853914"/>
  </r>
  <r>
    <x v="8"/>
    <x v="3"/>
    <x v="11"/>
    <x v="12"/>
    <x v="3"/>
    <x v="1"/>
    <n v="1706.0280305929382"/>
  </r>
  <r>
    <x v="8"/>
    <x v="3"/>
    <x v="11"/>
    <x v="12"/>
    <x v="5"/>
    <x v="1"/>
    <n v="614.10130455806097"/>
  </r>
  <r>
    <x v="9"/>
    <x v="3"/>
    <x v="0"/>
    <x v="11"/>
    <x v="1"/>
    <x v="1"/>
    <n v="23.064176680443026"/>
  </r>
  <r>
    <x v="9"/>
    <x v="3"/>
    <x v="0"/>
    <x v="11"/>
    <x v="3"/>
    <x v="1"/>
    <n v="2.7609999999999997"/>
  </r>
  <r>
    <x v="9"/>
    <x v="3"/>
    <x v="0"/>
    <x v="11"/>
    <x v="19"/>
    <x v="1"/>
    <n v="26.514274345591293"/>
  </r>
  <r>
    <x v="9"/>
    <x v="3"/>
    <x v="0"/>
    <x v="11"/>
    <x v="5"/>
    <x v="1"/>
    <n v="3.3039658548382147"/>
  </r>
  <r>
    <x v="9"/>
    <x v="3"/>
    <x v="0"/>
    <x v="12"/>
    <x v="1"/>
    <x v="1"/>
    <n v="4.3802314676669618E-2"/>
  </r>
  <r>
    <x v="9"/>
    <x v="3"/>
    <x v="0"/>
    <x v="12"/>
    <x v="3"/>
    <x v="1"/>
    <n v="10.850077198768805"/>
  </r>
  <r>
    <x v="9"/>
    <x v="3"/>
    <x v="0"/>
    <x v="12"/>
    <x v="19"/>
    <x v="1"/>
    <n v="154.49087524658154"/>
  </r>
  <r>
    <x v="9"/>
    <x v="3"/>
    <x v="0"/>
    <x v="12"/>
    <x v="5"/>
    <x v="1"/>
    <n v="0.73816690036126642"/>
  </r>
  <r>
    <x v="9"/>
    <x v="3"/>
    <x v="1"/>
    <x v="11"/>
    <x v="15"/>
    <x v="1"/>
    <n v="1.8186548530875419"/>
  </r>
  <r>
    <x v="9"/>
    <x v="3"/>
    <x v="1"/>
    <x v="11"/>
    <x v="1"/>
    <x v="1"/>
    <n v="2.8787740790601726E-2"/>
  </r>
  <r>
    <x v="9"/>
    <x v="3"/>
    <x v="1"/>
    <x v="11"/>
    <x v="2"/>
    <x v="1"/>
    <n v="0.22583828430278868"/>
  </r>
  <r>
    <x v="9"/>
    <x v="3"/>
    <x v="1"/>
    <x v="11"/>
    <x v="3"/>
    <x v="1"/>
    <n v="5.4889999999999999"/>
  </r>
  <r>
    <x v="9"/>
    <x v="3"/>
    <x v="1"/>
    <x v="11"/>
    <x v="19"/>
    <x v="1"/>
    <n v="78.822987442534952"/>
  </r>
  <r>
    <x v="9"/>
    <x v="3"/>
    <x v="1"/>
    <x v="11"/>
    <x v="5"/>
    <x v="1"/>
    <n v="5.0015248679143918"/>
  </r>
  <r>
    <x v="9"/>
    <x v="3"/>
    <x v="1"/>
    <x v="12"/>
    <x v="15"/>
    <x v="1"/>
    <n v="1.3313028989921876"/>
  </r>
  <r>
    <x v="9"/>
    <x v="3"/>
    <x v="1"/>
    <x v="12"/>
    <x v="1"/>
    <x v="1"/>
    <n v="2.8597458786792859E-2"/>
  </r>
  <r>
    <x v="9"/>
    <x v="3"/>
    <x v="1"/>
    <x v="12"/>
    <x v="2"/>
    <x v="1"/>
    <n v="5.3870919521355827"/>
  </r>
  <r>
    <x v="9"/>
    <x v="3"/>
    <x v="1"/>
    <x v="12"/>
    <x v="3"/>
    <x v="1"/>
    <n v="50.181199197418728"/>
  </r>
  <r>
    <x v="9"/>
    <x v="3"/>
    <x v="1"/>
    <x v="12"/>
    <x v="19"/>
    <x v="1"/>
    <n v="412.73671597605744"/>
  </r>
  <r>
    <x v="9"/>
    <x v="3"/>
    <x v="1"/>
    <x v="12"/>
    <x v="5"/>
    <x v="1"/>
    <n v="0.56742328254461805"/>
  </r>
  <r>
    <x v="9"/>
    <x v="3"/>
    <x v="2"/>
    <x v="11"/>
    <x v="15"/>
    <x v="1"/>
    <n v="0.80013044070989503"/>
  </r>
  <r>
    <x v="9"/>
    <x v="3"/>
    <x v="2"/>
    <x v="11"/>
    <x v="1"/>
    <x v="1"/>
    <n v="0.58901512041922233"/>
  </r>
  <r>
    <x v="9"/>
    <x v="3"/>
    <x v="2"/>
    <x v="11"/>
    <x v="3"/>
    <x v="1"/>
    <n v="1.3010000000000002"/>
  </r>
  <r>
    <x v="9"/>
    <x v="3"/>
    <x v="2"/>
    <x v="11"/>
    <x v="19"/>
    <x v="1"/>
    <n v="318.59607957297271"/>
  </r>
  <r>
    <x v="9"/>
    <x v="3"/>
    <x v="2"/>
    <x v="11"/>
    <x v="5"/>
    <x v="1"/>
    <n v="12.90701634264979"/>
  </r>
  <r>
    <x v="9"/>
    <x v="3"/>
    <x v="2"/>
    <x v="12"/>
    <x v="15"/>
    <x v="1"/>
    <n v="0.21268066486851825"/>
  </r>
  <r>
    <x v="9"/>
    <x v="3"/>
    <x v="2"/>
    <x v="12"/>
    <x v="1"/>
    <x v="1"/>
    <n v="0.37455668830012756"/>
  </r>
  <r>
    <x v="9"/>
    <x v="3"/>
    <x v="2"/>
    <x v="12"/>
    <x v="3"/>
    <x v="1"/>
    <n v="26.543788839887959"/>
  </r>
  <r>
    <x v="9"/>
    <x v="3"/>
    <x v="2"/>
    <x v="12"/>
    <x v="19"/>
    <x v="1"/>
    <n v="287.39415138932168"/>
  </r>
  <r>
    <x v="9"/>
    <x v="3"/>
    <x v="2"/>
    <x v="12"/>
    <x v="5"/>
    <x v="1"/>
    <n v="1.8977845031924883"/>
  </r>
  <r>
    <x v="9"/>
    <x v="3"/>
    <x v="3"/>
    <x v="11"/>
    <x v="15"/>
    <x v="1"/>
    <n v="0.23519839378485302"/>
  </r>
  <r>
    <x v="9"/>
    <x v="3"/>
    <x v="3"/>
    <x v="11"/>
    <x v="2"/>
    <x v="1"/>
    <n v="1.4447582550081859"/>
  </r>
  <r>
    <x v="9"/>
    <x v="3"/>
    <x v="3"/>
    <x v="11"/>
    <x v="3"/>
    <x v="1"/>
    <n v="1.891"/>
  </r>
  <r>
    <x v="9"/>
    <x v="3"/>
    <x v="3"/>
    <x v="11"/>
    <x v="19"/>
    <x v="1"/>
    <n v="537.50315746144952"/>
  </r>
  <r>
    <x v="9"/>
    <x v="3"/>
    <x v="3"/>
    <x v="11"/>
    <x v="5"/>
    <x v="1"/>
    <n v="3.1642983576083186"/>
  </r>
  <r>
    <x v="9"/>
    <x v="3"/>
    <x v="3"/>
    <x v="12"/>
    <x v="15"/>
    <x v="1"/>
    <n v="0.17015444813810005"/>
  </r>
  <r>
    <x v="9"/>
    <x v="3"/>
    <x v="3"/>
    <x v="12"/>
    <x v="2"/>
    <x v="1"/>
    <n v="0.88743125729772887"/>
  </r>
  <r>
    <x v="9"/>
    <x v="3"/>
    <x v="3"/>
    <x v="12"/>
    <x v="3"/>
    <x v="1"/>
    <n v="0.50856796246350899"/>
  </r>
  <r>
    <x v="9"/>
    <x v="3"/>
    <x v="3"/>
    <x v="12"/>
    <x v="19"/>
    <x v="1"/>
    <n v="174.19158332021578"/>
  </r>
  <r>
    <x v="9"/>
    <x v="3"/>
    <x v="3"/>
    <x v="12"/>
    <x v="5"/>
    <x v="1"/>
    <n v="0.2863533048706583"/>
  </r>
  <r>
    <x v="9"/>
    <x v="3"/>
    <x v="4"/>
    <x v="11"/>
    <x v="15"/>
    <x v="1"/>
    <n v="1.6225135013501351"/>
  </r>
  <r>
    <x v="9"/>
    <x v="3"/>
    <x v="4"/>
    <x v="11"/>
    <x v="1"/>
    <x v="1"/>
    <n v="4.7510738466903533"/>
  </r>
  <r>
    <x v="9"/>
    <x v="3"/>
    <x v="4"/>
    <x v="11"/>
    <x v="2"/>
    <x v="1"/>
    <n v="19.115139490024479"/>
  </r>
  <r>
    <x v="9"/>
    <x v="3"/>
    <x v="4"/>
    <x v="11"/>
    <x v="3"/>
    <x v="1"/>
    <n v="1.113"/>
  </r>
  <r>
    <x v="9"/>
    <x v="3"/>
    <x v="4"/>
    <x v="11"/>
    <x v="19"/>
    <x v="1"/>
    <n v="74.145980544530659"/>
  </r>
  <r>
    <x v="9"/>
    <x v="3"/>
    <x v="4"/>
    <x v="11"/>
    <x v="5"/>
    <x v="1"/>
    <n v="3.2003046495489258"/>
  </r>
  <r>
    <x v="9"/>
    <x v="3"/>
    <x v="4"/>
    <x v="12"/>
    <x v="15"/>
    <x v="1"/>
    <n v="0.87639158234807235"/>
  </r>
  <r>
    <x v="9"/>
    <x v="3"/>
    <x v="4"/>
    <x v="12"/>
    <x v="1"/>
    <x v="1"/>
    <n v="2.8899456723038157"/>
  </r>
  <r>
    <x v="9"/>
    <x v="3"/>
    <x v="4"/>
    <x v="12"/>
    <x v="2"/>
    <x v="1"/>
    <n v="4.6654913235351696E-2"/>
  </r>
  <r>
    <x v="9"/>
    <x v="3"/>
    <x v="4"/>
    <x v="12"/>
    <x v="3"/>
    <x v="1"/>
    <n v="0.47126455622233493"/>
  </r>
  <r>
    <x v="9"/>
    <x v="3"/>
    <x v="4"/>
    <x v="12"/>
    <x v="19"/>
    <x v="1"/>
    <n v="50.85638654888615"/>
  </r>
  <r>
    <x v="9"/>
    <x v="3"/>
    <x v="4"/>
    <x v="12"/>
    <x v="5"/>
    <x v="1"/>
    <n v="4.7693442054129072E-2"/>
  </r>
  <r>
    <x v="9"/>
    <x v="3"/>
    <x v="5"/>
    <x v="11"/>
    <x v="15"/>
    <x v="1"/>
    <n v="5.2597452979451376"/>
  </r>
  <r>
    <x v="9"/>
    <x v="3"/>
    <x v="5"/>
    <x v="11"/>
    <x v="2"/>
    <x v="1"/>
    <n v="2.7415435999736926"/>
  </r>
  <r>
    <x v="9"/>
    <x v="3"/>
    <x v="5"/>
    <x v="11"/>
    <x v="3"/>
    <x v="1"/>
    <n v="16.417999999999999"/>
  </r>
  <r>
    <x v="9"/>
    <x v="3"/>
    <x v="5"/>
    <x v="11"/>
    <x v="19"/>
    <x v="1"/>
    <n v="87.426582279082567"/>
  </r>
  <r>
    <x v="9"/>
    <x v="3"/>
    <x v="5"/>
    <x v="11"/>
    <x v="5"/>
    <x v="1"/>
    <n v="4.8672637362637365"/>
  </r>
  <r>
    <x v="9"/>
    <x v="3"/>
    <x v="5"/>
    <x v="12"/>
    <x v="15"/>
    <x v="1"/>
    <n v="2.226963551110174"/>
  </r>
  <r>
    <x v="9"/>
    <x v="3"/>
    <x v="5"/>
    <x v="12"/>
    <x v="2"/>
    <x v="1"/>
    <n v="2.4290056079345907"/>
  </r>
  <r>
    <x v="9"/>
    <x v="3"/>
    <x v="5"/>
    <x v="12"/>
    <x v="3"/>
    <x v="1"/>
    <n v="11.525210948116353"/>
  </r>
  <r>
    <x v="9"/>
    <x v="3"/>
    <x v="5"/>
    <x v="12"/>
    <x v="19"/>
    <x v="1"/>
    <n v="43.226431512464124"/>
  </r>
  <r>
    <x v="9"/>
    <x v="3"/>
    <x v="6"/>
    <x v="11"/>
    <x v="15"/>
    <x v="1"/>
    <n v="2.3330214896954029"/>
  </r>
  <r>
    <x v="9"/>
    <x v="3"/>
    <x v="6"/>
    <x v="11"/>
    <x v="1"/>
    <x v="1"/>
    <n v="1.3323039874920999E-2"/>
  </r>
  <r>
    <x v="9"/>
    <x v="3"/>
    <x v="6"/>
    <x v="11"/>
    <x v="2"/>
    <x v="1"/>
    <n v="8.06550840258355"/>
  </r>
  <r>
    <x v="9"/>
    <x v="3"/>
    <x v="6"/>
    <x v="11"/>
    <x v="3"/>
    <x v="1"/>
    <n v="0.93900000000000006"/>
  </r>
  <r>
    <x v="9"/>
    <x v="3"/>
    <x v="6"/>
    <x v="11"/>
    <x v="19"/>
    <x v="1"/>
    <n v="444.79722417663322"/>
  </r>
  <r>
    <x v="9"/>
    <x v="3"/>
    <x v="6"/>
    <x v="11"/>
    <x v="5"/>
    <x v="1"/>
    <n v="6.625557809330628"/>
  </r>
  <r>
    <x v="9"/>
    <x v="3"/>
    <x v="6"/>
    <x v="12"/>
    <x v="15"/>
    <x v="1"/>
    <n v="1.2628573660945084"/>
  </r>
  <r>
    <x v="9"/>
    <x v="3"/>
    <x v="6"/>
    <x v="12"/>
    <x v="1"/>
    <x v="1"/>
    <n v="0.10722187444776243"/>
  </r>
  <r>
    <x v="9"/>
    <x v="3"/>
    <x v="6"/>
    <x v="12"/>
    <x v="2"/>
    <x v="1"/>
    <n v="6.0577643159716787"/>
  </r>
  <r>
    <x v="9"/>
    <x v="3"/>
    <x v="6"/>
    <x v="12"/>
    <x v="3"/>
    <x v="1"/>
    <n v="0.42744956459885614"/>
  </r>
  <r>
    <x v="9"/>
    <x v="3"/>
    <x v="6"/>
    <x v="12"/>
    <x v="19"/>
    <x v="1"/>
    <n v="499.8846729878245"/>
  </r>
  <r>
    <x v="9"/>
    <x v="3"/>
    <x v="7"/>
    <x v="11"/>
    <x v="15"/>
    <x v="1"/>
    <n v="4.2254183911097171E-2"/>
  </r>
  <r>
    <x v="9"/>
    <x v="3"/>
    <x v="7"/>
    <x v="11"/>
    <x v="2"/>
    <x v="1"/>
    <n v="1.6806104126665309"/>
  </r>
  <r>
    <x v="9"/>
    <x v="3"/>
    <x v="7"/>
    <x v="11"/>
    <x v="3"/>
    <x v="1"/>
    <n v="11.560490442937651"/>
  </r>
  <r>
    <x v="9"/>
    <x v="3"/>
    <x v="7"/>
    <x v="11"/>
    <x v="19"/>
    <x v="1"/>
    <n v="481.88856103494538"/>
  </r>
  <r>
    <x v="9"/>
    <x v="3"/>
    <x v="7"/>
    <x v="11"/>
    <x v="5"/>
    <x v="1"/>
    <n v="11.931792452830191"/>
  </r>
  <r>
    <x v="9"/>
    <x v="3"/>
    <x v="7"/>
    <x v="12"/>
    <x v="2"/>
    <x v="1"/>
    <n v="1.2555918697005439"/>
  </r>
  <r>
    <x v="9"/>
    <x v="3"/>
    <x v="7"/>
    <x v="12"/>
    <x v="3"/>
    <x v="1"/>
    <n v="8.8690302782421497"/>
  </r>
  <r>
    <x v="9"/>
    <x v="3"/>
    <x v="7"/>
    <x v="12"/>
    <x v="19"/>
    <x v="1"/>
    <n v="417.47761030398107"/>
  </r>
  <r>
    <x v="9"/>
    <x v="3"/>
    <x v="7"/>
    <x v="12"/>
    <x v="5"/>
    <x v="1"/>
    <n v="2.6363207547169814"/>
  </r>
  <r>
    <x v="9"/>
    <x v="3"/>
    <x v="8"/>
    <x v="11"/>
    <x v="15"/>
    <x v="1"/>
    <n v="3.3214490972646313"/>
  </r>
  <r>
    <x v="9"/>
    <x v="3"/>
    <x v="8"/>
    <x v="11"/>
    <x v="2"/>
    <x v="1"/>
    <n v="62.312848041195217"/>
  </r>
  <r>
    <x v="9"/>
    <x v="3"/>
    <x v="8"/>
    <x v="11"/>
    <x v="3"/>
    <x v="1"/>
    <n v="39.504999999999995"/>
  </r>
  <r>
    <x v="9"/>
    <x v="3"/>
    <x v="8"/>
    <x v="11"/>
    <x v="19"/>
    <x v="1"/>
    <n v="665.32822926453719"/>
  </r>
  <r>
    <x v="9"/>
    <x v="3"/>
    <x v="8"/>
    <x v="11"/>
    <x v="5"/>
    <x v="1"/>
    <n v="5.2136363636363638"/>
  </r>
  <r>
    <x v="9"/>
    <x v="3"/>
    <x v="8"/>
    <x v="12"/>
    <x v="1"/>
    <x v="1"/>
    <n v="5.048"/>
  </r>
  <r>
    <x v="9"/>
    <x v="3"/>
    <x v="8"/>
    <x v="12"/>
    <x v="2"/>
    <x v="1"/>
    <n v="26.7913959013827"/>
  </r>
  <r>
    <x v="9"/>
    <x v="3"/>
    <x v="8"/>
    <x v="12"/>
    <x v="3"/>
    <x v="1"/>
    <n v="44.279101029225473"/>
  </r>
  <r>
    <x v="9"/>
    <x v="3"/>
    <x v="8"/>
    <x v="12"/>
    <x v="19"/>
    <x v="1"/>
    <n v="446.12998948616507"/>
  </r>
  <r>
    <x v="9"/>
    <x v="3"/>
    <x v="8"/>
    <x v="12"/>
    <x v="5"/>
    <x v="1"/>
    <n v="1.5472727272727271"/>
  </r>
  <r>
    <x v="9"/>
    <x v="3"/>
    <x v="9"/>
    <x v="11"/>
    <x v="15"/>
    <x v="1"/>
    <n v="5.7203955018573165"/>
  </r>
  <r>
    <x v="9"/>
    <x v="3"/>
    <x v="9"/>
    <x v="11"/>
    <x v="1"/>
    <x v="1"/>
    <n v="8.6386282646209711"/>
  </r>
  <r>
    <x v="9"/>
    <x v="3"/>
    <x v="9"/>
    <x v="11"/>
    <x v="2"/>
    <x v="1"/>
    <n v="3.3883944166011868"/>
  </r>
  <r>
    <x v="9"/>
    <x v="3"/>
    <x v="9"/>
    <x v="11"/>
    <x v="3"/>
    <x v="1"/>
    <n v="9.9239999999999995"/>
  </r>
  <r>
    <x v="9"/>
    <x v="3"/>
    <x v="9"/>
    <x v="11"/>
    <x v="19"/>
    <x v="1"/>
    <n v="948.18446768240244"/>
  </r>
  <r>
    <x v="9"/>
    <x v="3"/>
    <x v="9"/>
    <x v="11"/>
    <x v="5"/>
    <x v="1"/>
    <n v="0.29069471393337726"/>
  </r>
  <r>
    <x v="9"/>
    <x v="3"/>
    <x v="9"/>
    <x v="12"/>
    <x v="15"/>
    <x v="1"/>
    <n v="0.7681715685414725"/>
  </r>
  <r>
    <x v="9"/>
    <x v="3"/>
    <x v="9"/>
    <x v="12"/>
    <x v="1"/>
    <x v="1"/>
    <n v="11.396725921448603"/>
  </r>
  <r>
    <x v="9"/>
    <x v="3"/>
    <x v="9"/>
    <x v="12"/>
    <x v="2"/>
    <x v="1"/>
    <n v="2.0910500832583532"/>
  </r>
  <r>
    <x v="9"/>
    <x v="3"/>
    <x v="9"/>
    <x v="12"/>
    <x v="3"/>
    <x v="1"/>
    <n v="8.4747044095866748"/>
  </r>
  <r>
    <x v="9"/>
    <x v="3"/>
    <x v="9"/>
    <x v="12"/>
    <x v="19"/>
    <x v="1"/>
    <n v="461.1804799154645"/>
  </r>
  <r>
    <x v="9"/>
    <x v="3"/>
    <x v="9"/>
    <x v="12"/>
    <x v="5"/>
    <x v="1"/>
    <n v="9.4594892821877524E-2"/>
  </r>
  <r>
    <x v="9"/>
    <x v="3"/>
    <x v="10"/>
    <x v="11"/>
    <x v="15"/>
    <x v="1"/>
    <n v="0.95139228501565398"/>
  </r>
  <r>
    <x v="9"/>
    <x v="3"/>
    <x v="10"/>
    <x v="11"/>
    <x v="2"/>
    <x v="1"/>
    <n v="2.0858861944465876"/>
  </r>
  <r>
    <x v="9"/>
    <x v="3"/>
    <x v="10"/>
    <x v="11"/>
    <x v="3"/>
    <x v="1"/>
    <n v="44.412999999999997"/>
  </r>
  <r>
    <x v="9"/>
    <x v="3"/>
    <x v="10"/>
    <x v="11"/>
    <x v="19"/>
    <x v="1"/>
    <n v="723.92073986521473"/>
  </r>
  <r>
    <x v="9"/>
    <x v="3"/>
    <x v="10"/>
    <x v="11"/>
    <x v="5"/>
    <x v="1"/>
    <n v="0.11431663039130442"/>
  </r>
  <r>
    <x v="9"/>
    <x v="3"/>
    <x v="10"/>
    <x v="12"/>
    <x v="2"/>
    <x v="1"/>
    <n v="0.75623296260853001"/>
  </r>
  <r>
    <x v="9"/>
    <x v="3"/>
    <x v="10"/>
    <x v="12"/>
    <x v="3"/>
    <x v="1"/>
    <n v="66.852767017037976"/>
  </r>
  <r>
    <x v="9"/>
    <x v="3"/>
    <x v="10"/>
    <x v="12"/>
    <x v="19"/>
    <x v="1"/>
    <n v="484.76877514544594"/>
  </r>
  <r>
    <x v="9"/>
    <x v="3"/>
    <x v="10"/>
    <x v="12"/>
    <x v="5"/>
    <x v="1"/>
    <n v="24.527127751423091"/>
  </r>
  <r>
    <x v="9"/>
    <x v="3"/>
    <x v="11"/>
    <x v="11"/>
    <x v="15"/>
    <x v="1"/>
    <n v="1.1436022915872683"/>
  </r>
  <r>
    <x v="9"/>
    <x v="3"/>
    <x v="11"/>
    <x v="11"/>
    <x v="1"/>
    <x v="1"/>
    <n v="0.22083455849169989"/>
  </r>
  <r>
    <x v="9"/>
    <x v="3"/>
    <x v="11"/>
    <x v="11"/>
    <x v="2"/>
    <x v="1"/>
    <n v="0.23387692561129542"/>
  </r>
  <r>
    <x v="9"/>
    <x v="3"/>
    <x v="11"/>
    <x v="11"/>
    <x v="3"/>
    <x v="1"/>
    <n v="17.111999999999998"/>
  </r>
  <r>
    <x v="9"/>
    <x v="3"/>
    <x v="11"/>
    <x v="11"/>
    <x v="19"/>
    <x v="1"/>
    <n v="585.57231226218778"/>
  </r>
  <r>
    <x v="9"/>
    <x v="3"/>
    <x v="11"/>
    <x v="11"/>
    <x v="5"/>
    <x v="1"/>
    <n v="5.9376577148351352E-2"/>
  </r>
  <r>
    <x v="9"/>
    <x v="3"/>
    <x v="11"/>
    <x v="12"/>
    <x v="1"/>
    <x v="1"/>
    <n v="0.21847148513864642"/>
  </r>
  <r>
    <x v="9"/>
    <x v="3"/>
    <x v="11"/>
    <x v="12"/>
    <x v="2"/>
    <x v="1"/>
    <n v="5.2595782193978341E-2"/>
  </r>
  <r>
    <x v="9"/>
    <x v="3"/>
    <x v="11"/>
    <x v="12"/>
    <x v="3"/>
    <x v="1"/>
    <n v="19.331989641215976"/>
  </r>
  <r>
    <x v="9"/>
    <x v="3"/>
    <x v="11"/>
    <x v="12"/>
    <x v="19"/>
    <x v="1"/>
    <n v="299.81204499526359"/>
  </r>
  <r>
    <x v="9"/>
    <x v="3"/>
    <x v="11"/>
    <x v="12"/>
    <x v="5"/>
    <x v="1"/>
    <n v="0.13876317528323723"/>
  </r>
  <r>
    <x v="14"/>
    <x v="3"/>
    <x v="5"/>
    <x v="12"/>
    <x v="5"/>
    <x v="1"/>
    <n v="0"/>
  </r>
  <r>
    <x v="14"/>
    <x v="3"/>
    <x v="6"/>
    <x v="12"/>
    <x v="5"/>
    <x v="1"/>
    <n v="0"/>
  </r>
  <r>
    <x v="14"/>
    <x v="3"/>
    <x v="6"/>
    <x v="9"/>
    <x v="17"/>
    <x v="1"/>
    <n v="0"/>
  </r>
  <r>
    <x v="14"/>
    <x v="3"/>
    <x v="7"/>
    <x v="9"/>
    <x v="17"/>
    <x v="1"/>
    <n v="0"/>
  </r>
  <r>
    <x v="14"/>
    <x v="3"/>
    <x v="8"/>
    <x v="9"/>
    <x v="17"/>
    <x v="1"/>
    <n v="0"/>
  </r>
  <r>
    <x v="14"/>
    <x v="3"/>
    <x v="8"/>
    <x v="10"/>
    <x v="17"/>
    <x v="1"/>
    <n v="0"/>
  </r>
  <r>
    <x v="14"/>
    <x v="3"/>
    <x v="9"/>
    <x v="10"/>
    <x v="17"/>
    <x v="1"/>
    <n v="0"/>
  </r>
  <r>
    <x v="14"/>
    <x v="3"/>
    <x v="10"/>
    <x v="10"/>
    <x v="17"/>
    <x v="1"/>
    <n v="0"/>
  </r>
  <r>
    <x v="14"/>
    <x v="3"/>
    <x v="10"/>
    <x v="11"/>
    <x v="17"/>
    <x v="1"/>
    <n v="0"/>
  </r>
  <r>
    <x v="14"/>
    <x v="3"/>
    <x v="11"/>
    <x v="11"/>
    <x v="17"/>
    <x v="1"/>
    <n v="0"/>
  </r>
  <r>
    <x v="14"/>
    <x v="3"/>
    <x v="10"/>
    <x v="8"/>
    <x v="17"/>
    <x v="1"/>
    <n v="0"/>
  </r>
  <r>
    <x v="14"/>
    <x v="3"/>
    <x v="11"/>
    <x v="8"/>
    <x v="17"/>
    <x v="1"/>
    <n v="0"/>
  </r>
  <r>
    <x v="14"/>
    <x v="3"/>
    <x v="3"/>
    <x v="7"/>
    <x v="17"/>
    <x v="1"/>
    <n v="0"/>
  </r>
  <r>
    <x v="14"/>
    <x v="3"/>
    <x v="4"/>
    <x v="7"/>
    <x v="17"/>
    <x v="1"/>
    <n v="0"/>
  </r>
  <r>
    <x v="14"/>
    <x v="3"/>
    <x v="8"/>
    <x v="3"/>
    <x v="17"/>
    <x v="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1E0780-6D93-4CFD-8992-9AEBE6BFBEAF}" name="TablaDinámica1" cacheId="0" applyNumberFormats="0" applyBorderFormats="0" applyFontFormats="0" applyPatternFormats="0" applyAlignmentFormats="0" applyWidthHeightFormats="1" dataCaption="Valores" updatedVersion="6" minRefreshableVersion="3" useAutoFormatting="1" rowGrandTotals="0" itemPrintTitles="1" createdVersion="6" indent="0" outline="1" outlineData="1" multipleFieldFilters="0" colHeaderCaption="Meses">
  <location ref="A8:N22" firstHeaderRow="1" firstDataRow="2" firstDataCol="1" rowPageCount="4" colPageCount="1"/>
  <pivotFields count="7">
    <pivotField axis="axisPage" multipleItemSelectionAllowed="1" showAll="0">
      <items count="17">
        <item x="0"/>
        <item x="1"/>
        <item x="3"/>
        <item x="4"/>
        <item x="5"/>
        <item x="2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Page" multipleItemSelectionAllowed="1" showAll="0">
      <items count="6">
        <item x="0"/>
        <item x="2"/>
        <item x="1"/>
        <item x="3"/>
        <item x="4"/>
        <item t="default"/>
      </items>
    </pivotField>
    <pivotField axis="axisCol" showAll="0">
      <items count="13">
        <item n="Ene" x="0"/>
        <item n="Feb" x="1"/>
        <item n="Mar" x="2"/>
        <item n="Abr" x="3"/>
        <item n="May" x="4"/>
        <item n="Jun" x="5"/>
        <item n="Jul" x="6"/>
        <item n="Ago" x="7"/>
        <item n="Set" x="8"/>
        <item n="Oct" x="9"/>
        <item n="Nov" x="10"/>
        <item n="Dic" x="11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multipleItemSelectionAllowed="1" showAl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x="17"/>
        <item h="1" x="18"/>
        <item h="1" x="19"/>
        <item h="1" x="20"/>
        <item m="1" x="21"/>
        <item t="default"/>
      </items>
    </pivotField>
    <pivotField axis="axisPage" multipleItemSelectionAllowed="1" showAll="0">
      <items count="3">
        <item x="1"/>
        <item h="1" x="0"/>
        <item t="default"/>
      </items>
    </pivotField>
    <pivotField dataField="1" numFmtId="43" showAll="0"/>
  </pivotFields>
  <rowFields count="1">
    <field x="3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4">
    <pageField fld="0" hier="-1"/>
    <pageField fld="4" hier="-1"/>
    <pageField fld="5" hier="-1"/>
    <pageField fld="1" hier="-1"/>
  </pageFields>
  <dataFields count="1">
    <dataField name="Suma de DESEMBARQUE (TM)" fld="6" baseField="0" baseItem="0" numFmtId="178"/>
  </dataFields>
  <formats count="44">
    <format dxfId="67">
      <pivotArea outline="0" collapsedLevelsAreSubtotals="1" fieldPosition="0"/>
    </format>
    <format dxfId="66">
      <pivotArea dataOnly="0" labelOnly="1" grandCol="1" outline="0" fieldPosition="0"/>
    </format>
    <format dxfId="65">
      <pivotArea dataOnly="0" labelOnly="1" fieldPosition="0">
        <references count="1">
          <reference field="3" count="0"/>
        </references>
      </pivotArea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type="origin" dataOnly="0" labelOnly="1" outline="0" fieldPosition="0"/>
    </format>
    <format dxfId="61">
      <pivotArea field="3" type="button" dataOnly="0" labelOnly="1" outline="0" axis="axisRow" fieldPosition="0"/>
    </format>
    <format dxfId="60">
      <pivotArea type="topRight" dataOnly="0" labelOnly="1" outline="0" fieldPosition="0"/>
    </format>
    <format dxfId="59">
      <pivotArea dataOnly="0" labelOnly="1" grandRow="1" outline="0" fieldPosition="0"/>
    </format>
    <format dxfId="58">
      <pivotArea dataOnly="0" labelOnly="1" fieldPosition="0">
        <references count="1">
          <reference field="3" count="0"/>
        </references>
      </pivotArea>
    </format>
    <format dxfId="57">
      <pivotArea type="all" dataOnly="0" outline="0" fieldPosition="0"/>
    </format>
    <format dxfId="56">
      <pivotArea outline="0" collapsedLevelsAreSubtotals="1" fieldPosition="0"/>
    </format>
    <format dxfId="55">
      <pivotArea type="origin" dataOnly="0" labelOnly="1" outline="0" fieldPosition="0"/>
    </format>
    <format dxfId="54">
      <pivotArea field="3" type="button" dataOnly="0" labelOnly="1" outline="0" axis="axisRow" fieldPosition="0"/>
    </format>
    <format dxfId="53">
      <pivotArea type="topRight" dataOnly="0" labelOnly="1" outline="0" fieldPosition="0"/>
    </format>
    <format dxfId="52">
      <pivotArea dataOnly="0" labelOnly="1" grandRow="1" outline="0" fieldPosition="0"/>
    </format>
    <format dxfId="51">
      <pivotArea dataOnly="0" labelOnly="1" fieldPosition="0">
        <references count="1">
          <reference field="3" count="0"/>
        </references>
      </pivotArea>
    </format>
    <format dxfId="50">
      <pivotArea outline="0" collapsedLevelsAreSubtotals="1" fieldPosition="0"/>
    </format>
    <format dxfId="49">
      <pivotArea dataOnly="0" labelOnly="1" outline="0" fieldPosition="0">
        <references count="1">
          <reference field="4" count="0"/>
        </references>
      </pivotArea>
    </format>
    <format dxfId="48">
      <pivotArea dataOnly="0" labelOnly="1" outline="0" fieldPosition="0">
        <references count="1">
          <reference field="4" count="0"/>
        </references>
      </pivotArea>
    </format>
    <format dxfId="47">
      <pivotArea field="2" type="button" dataOnly="0" labelOnly="1" outline="0" axis="axisCol" fieldPosition="0"/>
    </format>
    <format dxfId="46">
      <pivotArea grandRow="1" outline="0" collapsedLevelsAreSubtotals="1" fieldPosition="0"/>
    </format>
    <format dxfId="45">
      <pivotArea dataOnly="0" labelOnly="1" grandRow="1" outline="0" fieldPosition="0"/>
    </format>
    <format dxfId="44">
      <pivotArea dataOnly="0" fieldPosition="0">
        <references count="2">
          <reference field="3" count="1">
            <x v="9"/>
          </reference>
          <reference field="4" count="1" selected="0">
            <x v="1"/>
          </reference>
        </references>
      </pivotArea>
    </format>
    <format dxfId="43">
      <pivotArea outline="0" collapsedLevelsAreSubtotals="1" fieldPosition="0">
        <references count="1">
          <reference field="2" count="0" selected="0"/>
        </references>
      </pivotArea>
    </format>
    <format dxfId="42">
      <pivotArea grandCol="1" outline="0" collapsedLevelsAreSubtotals="1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field="2" type="button" dataOnly="0" labelOnly="1" outline="0" axis="axisCol" fieldPosition="0"/>
    </format>
    <format dxfId="37">
      <pivotArea type="topRight" dataOnly="0" labelOnly="1" outline="0" fieldPosition="0"/>
    </format>
    <format dxfId="36">
      <pivotArea field="3" type="button" dataOnly="0" labelOnly="1" outline="0" axis="axisRow" fieldPosition="0"/>
    </format>
    <format dxfId="35">
      <pivotArea dataOnly="0" labelOnly="1" fieldPosition="0">
        <references count="1">
          <reference field="3" count="0"/>
        </references>
      </pivotArea>
    </format>
    <format dxfId="34">
      <pivotArea dataOnly="0" labelOnly="1" fieldPosition="0">
        <references count="1">
          <reference field="2" count="0"/>
        </references>
      </pivotArea>
    </format>
    <format dxfId="33">
      <pivotArea dataOnly="0" labelOnly="1" grandCol="1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2" type="button" dataOnly="0" labelOnly="1" outline="0" axis="axisCol" fieldPosition="0"/>
    </format>
    <format dxfId="28">
      <pivotArea type="topRight" dataOnly="0" labelOnly="1" outline="0" fieldPosition="0"/>
    </format>
    <format dxfId="27">
      <pivotArea field="3" type="button" dataOnly="0" labelOnly="1" outline="0" axis="axisRow" fieldPosition="0"/>
    </format>
    <format dxfId="26">
      <pivotArea dataOnly="0" labelOnly="1" fieldPosition="0">
        <references count="1">
          <reference field="3" count="0"/>
        </references>
      </pivotArea>
    </format>
    <format dxfId="25">
      <pivotArea dataOnly="0" labelOnly="1" fieldPosition="0">
        <references count="1">
          <reference field="2" count="0"/>
        </references>
      </pivotArea>
    </format>
    <format dxfId="2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9E4DE3-2210-440C-BFB6-0B0A3E61C780}" name="TablaDinámica1" cacheId="0" applyNumberFormats="0" applyBorderFormats="0" applyFontFormats="0" applyPatternFormats="0" applyAlignmentFormats="0" applyWidthHeightFormats="1" dataCaption="Valores" updatedVersion="6" minRefreshableVersion="3" useAutoFormatting="1" rowGrandTotals="0" itemPrintTitles="1" createdVersion="6" indent="0" compact="0" compactData="0" gridDropZones="1" multipleFieldFilters="0" chartFormat="3" colHeaderCaption="Meses">
  <location ref="B8:D165" firstHeaderRow="2" firstDataRow="2" firstDataCol="2" rowPageCount="4" colPageCount="1"/>
  <pivotFields count="7">
    <pivotField axis="axisPage" compact="0" outline="0" multipleItemSelectionAllowed="1" showAll="0">
      <items count="17">
        <item x="0"/>
        <item x="1"/>
        <item x="3"/>
        <item x="4"/>
        <item x="5"/>
        <item x="2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Page" compact="0" outline="0" multipleItemSelectionAllowed="1" showAll="0">
      <items count="6">
        <item x="0"/>
        <item x="2"/>
        <item x="1"/>
        <item x="3"/>
        <item x="4"/>
        <item t="default"/>
      </items>
    </pivotField>
    <pivotField axis="axisRow" compact="0" outline="0" showAll="0">
      <items count="13">
        <item n="Ene" x="0"/>
        <item n="Feb" x="1"/>
        <item n="Mar" x="2"/>
        <item n="Abr" x="3"/>
        <item n="May" x="4"/>
        <item n="Jun" x="5"/>
        <item n="Jul" x="6"/>
        <item n="Ago" x="7"/>
        <item n="Set" x="8"/>
        <item n="Oct" x="9"/>
        <item n="Nov" x="10"/>
        <item n="Dic" x="11"/>
        <item t="default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Page" compact="0" outline="0" multipleItemSelectionAllowed="1" showAl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x="17"/>
        <item h="1" x="18"/>
        <item h="1" x="19"/>
        <item h="1" x="20"/>
        <item h="1" m="1" x="21"/>
        <item t="default"/>
      </items>
    </pivotField>
    <pivotField axis="axisPage" compact="0" outline="0" multipleItemSelectionAllowed="1" showAll="0">
      <items count="3">
        <item x="1"/>
        <item h="1" x="0"/>
        <item t="default"/>
      </items>
    </pivotField>
    <pivotField dataField="1" compact="0" numFmtId="43" outline="0" showAll="0"/>
  </pivotFields>
  <rowFields count="2">
    <field x="3"/>
    <field x="2"/>
  </rowFields>
  <rowItems count="156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pageFields count="4">
    <pageField fld="0" hier="-1"/>
    <pageField fld="4" hier="-1"/>
    <pageField fld="5" hier="-1"/>
    <pageField fld="1" hier="-1"/>
  </pageFields>
  <dataFields count="1">
    <dataField name="Suma de DESEMBARQUE (TM)" fld="6" baseField="0" baseItem="0" numFmtId="171"/>
  </dataFields>
  <formats count="24">
    <format dxfId="23">
      <pivotArea outline="0" collapsedLevelsAreSubtotals="1" fieldPosition="0"/>
    </format>
    <format dxfId="22">
      <pivotArea dataOnly="0" labelOnly="1" grandCol="1" outline="0" fieldPosition="0"/>
    </format>
    <format dxfId="21">
      <pivotArea dataOnly="0" labelOnly="1" fieldPosition="0">
        <references count="1">
          <reference field="3" count="0"/>
        </references>
      </pivotArea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field="3" type="button" dataOnly="0" labelOnly="1" outline="0" axis="axisRow" fieldPosition="0"/>
    </format>
    <format dxfId="16">
      <pivotArea type="topRight" dataOnly="0" labelOnly="1" outline="0" fieldPosition="0"/>
    </format>
    <format dxfId="15">
      <pivotArea dataOnly="0" labelOnly="1" grandRow="1" outline="0" fieldPosition="0"/>
    </format>
    <format dxfId="14">
      <pivotArea dataOnly="0" labelOnly="1" fieldPosition="0">
        <references count="1">
          <reference field="3" count="0"/>
        </references>
      </pivotArea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3" type="button" dataOnly="0" labelOnly="1" outline="0" axis="axisRow" fieldPosition="0"/>
    </format>
    <format dxfId="9">
      <pivotArea type="topRight" dataOnly="0" labelOnly="1" outline="0" fieldPosition="0"/>
    </format>
    <format dxfId="8">
      <pivotArea dataOnly="0" labelOnly="1" grandRow="1" outline="0" fieldPosition="0"/>
    </format>
    <format dxfId="7">
      <pivotArea dataOnly="0" labelOnly="1" fieldPosition="0">
        <references count="1">
          <reference field="3" count="0"/>
        </references>
      </pivotArea>
    </format>
    <format dxfId="6">
      <pivotArea dataOnly="0" labelOnly="1" outline="0" fieldPosition="0">
        <references count="1">
          <reference field="4" count="0"/>
        </references>
      </pivotArea>
    </format>
    <format dxfId="5">
      <pivotArea dataOnly="0" labelOnly="1" outline="0" fieldPosition="0">
        <references count="1">
          <reference field="4" count="0"/>
        </references>
      </pivotArea>
    </format>
    <format dxfId="4">
      <pivotArea field="2" type="button" dataOnly="0" labelOnly="1" outline="0" axis="axisRow" fieldPosition="1"/>
    </format>
    <format dxfId="3">
      <pivotArea grandRow="1" outline="0" collapsedLevelsAreSubtotals="1" fieldPosition="0"/>
    </format>
    <format dxfId="2">
      <pivotArea dataOnly="0" labelOnly="1" grandRow="1" outline="0" fieldPosition="0"/>
    </format>
    <format dxfId="1">
      <pivotArea dataOnly="0" fieldPosition="0">
        <references count="2">
          <reference field="3" count="1">
            <x v="9"/>
          </reference>
          <reference field="4" count="1" selected="0">
            <x v="1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.extendoffice.com/documents/excel/2031-excel-hide-zero-data-labels.htm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youtube.com/watch?v=iWZ9H_OYYqk&amp;t=456s" TargetMode="External"/><Relationship Id="rId1" Type="http://schemas.openxmlformats.org/officeDocument/2006/relationships/pivotTable" Target="../pivotTables/pivotTable2.xm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75"/>
  <sheetViews>
    <sheetView showGridLines="0" topLeftCell="N6" zoomScaleNormal="100" workbookViewId="0">
      <selection activeCell="AX6" sqref="AX6"/>
    </sheetView>
  </sheetViews>
  <sheetFormatPr baseColWidth="10" defaultColWidth="11.42578125" defaultRowHeight="15" x14ac:dyDescent="0.25"/>
  <cols>
    <col min="1" max="1" width="23.5703125" style="1" customWidth="1"/>
    <col min="2" max="2" width="13.140625" style="56" customWidth="1"/>
    <col min="3" max="3" width="11.42578125" style="56"/>
    <col min="4" max="4" width="19.7109375" style="56" customWidth="1"/>
    <col min="5" max="6" width="11.42578125" style="56"/>
    <col min="7" max="7" width="16.85546875" style="56" customWidth="1"/>
    <col min="8" max="10" width="11.42578125" style="56"/>
    <col min="11" max="11" width="15.7109375" style="56" customWidth="1"/>
    <col min="12" max="12" width="11.5703125" style="56" customWidth="1"/>
    <col min="13" max="13" width="11.42578125" style="56" customWidth="1"/>
    <col min="14" max="14" width="11.42578125" style="50" customWidth="1"/>
    <col min="15" max="15" width="10.85546875" style="1" customWidth="1"/>
    <col min="16" max="16" width="11.42578125" style="14"/>
    <col min="17" max="17" width="11.42578125" style="56"/>
    <col min="18" max="18" width="11.42578125" style="56" customWidth="1"/>
    <col min="19" max="27" width="11.42578125" style="56"/>
    <col min="28" max="28" width="11.5703125" style="56" customWidth="1"/>
    <col min="29" max="29" width="11.5703125" style="50" customWidth="1"/>
    <col min="30" max="30" width="10.7109375" style="1" customWidth="1"/>
    <col min="31" max="31" width="11.42578125" style="136"/>
    <col min="32" max="33" width="11.42578125" style="46" customWidth="1"/>
    <col min="34" max="38" width="11.42578125" style="46"/>
    <col min="39" max="39" width="13.28515625" style="46" customWidth="1"/>
    <col min="40" max="40" width="13.140625" style="46" customWidth="1"/>
    <col min="41" max="41" width="13.42578125" style="46" bestFit="1" customWidth="1"/>
    <col min="42" max="42" width="15.85546875" style="46" customWidth="1"/>
    <col min="43" max="43" width="15.7109375" style="46" customWidth="1"/>
    <col min="44" max="44" width="15.28515625" style="46" customWidth="1"/>
    <col min="45" max="47" width="8.85546875" style="46" bestFit="1" customWidth="1"/>
    <col min="48" max="48" width="5.42578125" style="46" bestFit="1" customWidth="1"/>
    <col min="49" max="49" width="9.140625" style="46" bestFit="1" customWidth="1"/>
    <col min="50" max="50" width="11" style="46" bestFit="1" customWidth="1"/>
    <col min="51" max="51" width="18.42578125" style="48" bestFit="1" customWidth="1"/>
    <col min="52" max="16384" width="11.42578125" style="1"/>
  </cols>
  <sheetData>
    <row r="1" spans="1:52" x14ac:dyDescent="0.25">
      <c r="A1" s="6" t="s">
        <v>4</v>
      </c>
      <c r="B1" s="46"/>
      <c r="C1" s="46"/>
      <c r="D1" s="46"/>
      <c r="E1" s="46"/>
      <c r="F1" s="47"/>
      <c r="G1" s="47"/>
      <c r="H1" s="47"/>
      <c r="I1" s="47"/>
      <c r="J1" s="47"/>
      <c r="K1" s="47"/>
      <c r="L1" s="47"/>
      <c r="M1" s="46"/>
      <c r="N1" s="48"/>
      <c r="O1" s="5"/>
      <c r="P1" s="13"/>
      <c r="Q1" s="123" t="s">
        <v>3</v>
      </c>
      <c r="R1" s="170" t="s">
        <v>66</v>
      </c>
      <c r="S1" s="46"/>
      <c r="T1" s="46"/>
      <c r="U1" s="46"/>
      <c r="V1" s="46"/>
      <c r="W1" s="46"/>
      <c r="X1" s="46"/>
      <c r="Y1" s="46"/>
      <c r="Z1" s="46"/>
      <c r="AA1" s="46"/>
      <c r="AB1" s="46"/>
      <c r="AC1" s="48"/>
      <c r="AE1" s="151" t="s">
        <v>5</v>
      </c>
      <c r="AF1" s="8"/>
    </row>
    <row r="2" spans="1:52" x14ac:dyDescent="0.25">
      <c r="A2" s="5" t="s">
        <v>7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9"/>
      <c r="O2" s="3"/>
      <c r="P2" s="13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8"/>
      <c r="AR2" s="9"/>
      <c r="AS2" s="9"/>
      <c r="AT2" s="96"/>
    </row>
    <row r="3" spans="1:52" ht="22.5" customHeight="1" x14ac:dyDescent="0.25">
      <c r="A3" s="41"/>
      <c r="B3" s="42">
        <v>2015</v>
      </c>
      <c r="C3" s="42">
        <v>2016</v>
      </c>
      <c r="D3" s="42">
        <v>2017</v>
      </c>
      <c r="E3" s="42">
        <v>2018</v>
      </c>
      <c r="F3" s="42">
        <v>2019</v>
      </c>
      <c r="G3" s="42">
        <v>2020</v>
      </c>
      <c r="H3" s="42">
        <v>2021</v>
      </c>
      <c r="I3" s="42">
        <v>2022</v>
      </c>
      <c r="J3" s="43">
        <v>2023</v>
      </c>
      <c r="K3" s="42">
        <v>2024</v>
      </c>
      <c r="L3" s="42" t="s">
        <v>70</v>
      </c>
      <c r="Q3" s="124"/>
      <c r="R3" s="42">
        <v>2015</v>
      </c>
      <c r="S3" s="42">
        <v>2016</v>
      </c>
      <c r="T3" s="42">
        <v>2017</v>
      </c>
      <c r="U3" s="42">
        <v>2018</v>
      </c>
      <c r="V3" s="42">
        <v>2019</v>
      </c>
      <c r="W3" s="43">
        <v>2020</v>
      </c>
      <c r="X3" s="42">
        <v>2021</v>
      </c>
      <c r="Y3" s="42">
        <v>2022</v>
      </c>
      <c r="Z3" s="42">
        <v>2023</v>
      </c>
      <c r="AA3" s="42">
        <v>2024</v>
      </c>
      <c r="AB3" s="42" t="s">
        <v>70</v>
      </c>
      <c r="AG3" s="152"/>
      <c r="AH3" s="20">
        <v>2009</v>
      </c>
      <c r="AI3" s="20">
        <v>2010</v>
      </c>
      <c r="AJ3" s="20">
        <v>2011</v>
      </c>
      <c r="AK3" s="20">
        <v>2012</v>
      </c>
      <c r="AL3" s="20">
        <v>2013</v>
      </c>
      <c r="AM3" s="20">
        <v>2014</v>
      </c>
      <c r="AN3" s="20">
        <v>2015</v>
      </c>
      <c r="AO3" s="20">
        <v>2016</v>
      </c>
      <c r="AP3" s="20">
        <v>2017</v>
      </c>
      <c r="AQ3" s="20">
        <v>2018</v>
      </c>
      <c r="AR3" s="20">
        <v>2019</v>
      </c>
      <c r="AS3" s="21">
        <v>2020</v>
      </c>
      <c r="AT3" s="20">
        <v>2021</v>
      </c>
      <c r="AU3" s="20">
        <v>2022</v>
      </c>
      <c r="AV3" s="20">
        <v>2023</v>
      </c>
      <c r="AW3" s="20">
        <v>2024</v>
      </c>
      <c r="AX3" s="20" t="s">
        <v>70</v>
      </c>
      <c r="AZ3" s="8"/>
    </row>
    <row r="4" spans="1:52" ht="15.6" customHeight="1" x14ac:dyDescent="0.25">
      <c r="A4" s="41" t="s">
        <v>0</v>
      </c>
      <c r="B4" s="51">
        <v>169.86999999999998</v>
      </c>
      <c r="C4" s="51">
        <v>166.03999999999996</v>
      </c>
      <c r="D4" s="51">
        <v>197.62949999999995</v>
      </c>
      <c r="E4" s="51">
        <v>163.34399999999999</v>
      </c>
      <c r="F4" s="51">
        <v>161.75550000000001</v>
      </c>
      <c r="G4" s="51">
        <v>90.941500000000005</v>
      </c>
      <c r="H4" s="51">
        <v>147.11650000000003</v>
      </c>
      <c r="I4" s="51">
        <v>302.68305000000004</v>
      </c>
      <c r="J4" s="51">
        <v>221.86619999999996</v>
      </c>
      <c r="K4" s="51">
        <f>+N33</f>
        <v>194.42649999999998</v>
      </c>
      <c r="L4" s="51">
        <f>+N29</f>
        <v>202.66</v>
      </c>
      <c r="O4" s="26"/>
      <c r="Q4" s="124" t="s">
        <v>0</v>
      </c>
      <c r="R4" s="53">
        <v>154.17999999999998</v>
      </c>
      <c r="S4" s="53">
        <v>143.91000000000003</v>
      </c>
      <c r="T4" s="53">
        <v>184.89150000000001</v>
      </c>
      <c r="U4" s="53">
        <v>151.20699999999999</v>
      </c>
      <c r="V4" s="53">
        <v>156.48849999999999</v>
      </c>
      <c r="W4" s="53">
        <v>90.941500000000005</v>
      </c>
      <c r="X4" s="53">
        <v>236.6925</v>
      </c>
      <c r="Y4" s="53">
        <v>205.50853599999999</v>
      </c>
      <c r="Z4" s="53">
        <v>151.17846999999998</v>
      </c>
      <c r="AA4" s="53">
        <f>+AC27</f>
        <v>150.2166</v>
      </c>
      <c r="AB4" s="125">
        <f>+AC24</f>
        <v>160.66040000000004</v>
      </c>
      <c r="AG4" s="22" t="s">
        <v>6</v>
      </c>
      <c r="AH4" s="153"/>
      <c r="AI4" s="137">
        <v>871732.96999999986</v>
      </c>
      <c r="AJ4" s="137">
        <v>1179688.1000000001</v>
      </c>
      <c r="AK4" s="137">
        <v>1051987.27</v>
      </c>
      <c r="AL4" s="137">
        <v>1956976.4500000007</v>
      </c>
      <c r="AM4" s="137">
        <v>2175083.87</v>
      </c>
      <c r="AN4" s="137">
        <v>2709078.6599999997</v>
      </c>
      <c r="AO4" s="137">
        <v>2887772.6300000013</v>
      </c>
      <c r="AP4" s="137">
        <v>4441886.38</v>
      </c>
      <c r="AQ4" s="137">
        <v>2925811.4800000004</v>
      </c>
      <c r="AR4" s="137">
        <v>2393220.3499999996</v>
      </c>
      <c r="AS4" s="137">
        <v>1253848.8699999999</v>
      </c>
      <c r="AT4" s="137">
        <v>2739519.4800000004</v>
      </c>
      <c r="AU4" s="137">
        <v>5246293.8900999995</v>
      </c>
      <c r="AV4" s="137"/>
      <c r="AW4" s="137">
        <f>+AR31</f>
        <v>3856548.5550000002</v>
      </c>
      <c r="AX4" s="137">
        <f>+AR27</f>
        <v>4005204.5521719996</v>
      </c>
      <c r="AZ4" s="9"/>
    </row>
    <row r="5" spans="1:52" x14ac:dyDescent="0.25">
      <c r="A5" s="41" t="s">
        <v>1</v>
      </c>
      <c r="B5" s="51">
        <v>42.063000000000002</v>
      </c>
      <c r="C5" s="51">
        <v>87.97999999999999</v>
      </c>
      <c r="D5" s="51">
        <v>54.78</v>
      </c>
      <c r="E5" s="51">
        <v>86.555000000000007</v>
      </c>
      <c r="F5" s="51">
        <v>110.20499999999998</v>
      </c>
      <c r="G5" s="51">
        <v>39.370000000000005</v>
      </c>
      <c r="H5" s="51">
        <v>92.977999999999952</v>
      </c>
      <c r="I5" s="51">
        <v>0</v>
      </c>
      <c r="J5" s="51">
        <v>0</v>
      </c>
      <c r="K5" s="51">
        <v>0</v>
      </c>
      <c r="L5" s="51">
        <f>M5</f>
        <v>0</v>
      </c>
      <c r="Q5" s="126" t="s">
        <v>2</v>
      </c>
      <c r="R5" s="127">
        <f>+R4</f>
        <v>154.17999999999998</v>
      </c>
      <c r="S5" s="127">
        <f t="shared" ref="S5:Z5" si="0">+S4</f>
        <v>143.91000000000003</v>
      </c>
      <c r="T5" s="128">
        <f t="shared" si="0"/>
        <v>184.89150000000001</v>
      </c>
      <c r="U5" s="128">
        <f t="shared" si="0"/>
        <v>151.20699999999999</v>
      </c>
      <c r="V5" s="128">
        <f t="shared" si="0"/>
        <v>156.48849999999999</v>
      </c>
      <c r="W5" s="128">
        <f t="shared" si="0"/>
        <v>90.941500000000005</v>
      </c>
      <c r="X5" s="128">
        <f t="shared" si="0"/>
        <v>236.6925</v>
      </c>
      <c r="Y5" s="128">
        <f t="shared" si="0"/>
        <v>205.50853599999999</v>
      </c>
      <c r="Z5" s="128">
        <f t="shared" si="0"/>
        <v>151.17846999999998</v>
      </c>
      <c r="AA5" s="128">
        <f>+AA4</f>
        <v>150.2166</v>
      </c>
      <c r="AB5" s="128">
        <f>+AB4</f>
        <v>160.66040000000004</v>
      </c>
      <c r="AG5" s="22" t="s">
        <v>7</v>
      </c>
      <c r="AH5" s="153"/>
      <c r="AI5" s="137">
        <v>50.722906000000009</v>
      </c>
      <c r="AJ5" s="137">
        <v>69.213172</v>
      </c>
      <c r="AK5" s="137">
        <v>56.524525000000025</v>
      </c>
      <c r="AL5" s="137">
        <v>118.46405899999999</v>
      </c>
      <c r="AM5" s="137">
        <v>128.18562100000008</v>
      </c>
      <c r="AN5" s="137">
        <v>152.75342399999997</v>
      </c>
      <c r="AO5" s="137">
        <v>144.24424400000004</v>
      </c>
      <c r="AP5" s="137">
        <v>192.09191200000004</v>
      </c>
      <c r="AQ5" s="137">
        <v>139.37178299999994</v>
      </c>
      <c r="AR5" s="137">
        <v>141.989926</v>
      </c>
      <c r="AS5" s="137">
        <v>82.853120999999973</v>
      </c>
      <c r="AT5" s="137">
        <v>170.962738</v>
      </c>
      <c r="AU5" s="137">
        <v>228.17245537999997</v>
      </c>
      <c r="AV5" s="137">
        <v>190</v>
      </c>
      <c r="AW5" s="137">
        <f>+AR32</f>
        <v>181.4162096</v>
      </c>
      <c r="AX5" s="137">
        <f>+AR28</f>
        <v>184.29721163100001</v>
      </c>
      <c r="AZ5" s="9"/>
    </row>
    <row r="6" spans="1:52" x14ac:dyDescent="0.25">
      <c r="A6" s="44" t="s">
        <v>13</v>
      </c>
      <c r="B6" s="52">
        <f>SUM(B4:B5)</f>
        <v>211.93299999999999</v>
      </c>
      <c r="C6" s="52">
        <f t="shared" ref="C6:K6" si="1">SUM(C4:C5)</f>
        <v>254.01999999999995</v>
      </c>
      <c r="D6" s="52">
        <f t="shared" si="1"/>
        <v>252.40949999999995</v>
      </c>
      <c r="E6" s="52">
        <f t="shared" si="1"/>
        <v>249.899</v>
      </c>
      <c r="F6" s="52">
        <f t="shared" si="1"/>
        <v>271.96050000000002</v>
      </c>
      <c r="G6" s="52">
        <f t="shared" si="1"/>
        <v>130.31150000000002</v>
      </c>
      <c r="H6" s="52">
        <f t="shared" si="1"/>
        <v>240.09449999999998</v>
      </c>
      <c r="I6" s="52">
        <f t="shared" si="1"/>
        <v>302.68305000000004</v>
      </c>
      <c r="J6" s="52">
        <f t="shared" si="1"/>
        <v>221.86619999999996</v>
      </c>
      <c r="K6" s="52">
        <f t="shared" si="1"/>
        <v>194.42649999999998</v>
      </c>
      <c r="L6" s="52">
        <f>SUM(L4:L5)</f>
        <v>202.66</v>
      </c>
      <c r="AG6" s="23" t="s">
        <v>8</v>
      </c>
      <c r="AH6" s="138"/>
      <c r="AI6" s="138">
        <f>+AI4/POWER(10,6)</f>
        <v>0.87173296999999983</v>
      </c>
      <c r="AJ6" s="138">
        <f t="shared" ref="AJ6:AX6" si="2">+AJ4/POWER(10,6)</f>
        <v>1.1796881000000001</v>
      </c>
      <c r="AK6" s="138">
        <f t="shared" si="2"/>
        <v>1.0519872699999999</v>
      </c>
      <c r="AL6" s="138">
        <f t="shared" si="2"/>
        <v>1.9569764500000006</v>
      </c>
      <c r="AM6" s="138">
        <f t="shared" si="2"/>
        <v>2.1750838699999999</v>
      </c>
      <c r="AN6" s="138">
        <f t="shared" si="2"/>
        <v>2.7090786599999999</v>
      </c>
      <c r="AO6" s="138">
        <f t="shared" si="2"/>
        <v>2.8877726300000015</v>
      </c>
      <c r="AP6" s="138">
        <f t="shared" si="2"/>
        <v>4.4418863799999997</v>
      </c>
      <c r="AQ6" s="138">
        <f t="shared" si="2"/>
        <v>2.9258114800000006</v>
      </c>
      <c r="AR6" s="138">
        <f t="shared" si="2"/>
        <v>2.3932203499999996</v>
      </c>
      <c r="AS6" s="138">
        <f t="shared" si="2"/>
        <v>1.2538488699999999</v>
      </c>
      <c r="AT6" s="138">
        <f t="shared" si="2"/>
        <v>2.7395194800000002</v>
      </c>
      <c r="AU6" s="138">
        <f t="shared" si="2"/>
        <v>5.2462938900999996</v>
      </c>
      <c r="AV6" s="138">
        <v>4.0999999999999996</v>
      </c>
      <c r="AW6" s="138">
        <f t="shared" si="2"/>
        <v>3.8565485550000003</v>
      </c>
      <c r="AX6" s="138">
        <f t="shared" si="2"/>
        <v>4.0052045521719997</v>
      </c>
    </row>
    <row r="7" spans="1:52" x14ac:dyDescent="0.25">
      <c r="A7" s="41" t="s">
        <v>14</v>
      </c>
      <c r="B7" s="53"/>
      <c r="C7" s="53"/>
      <c r="D7" s="53"/>
      <c r="E7" s="53">
        <v>120</v>
      </c>
      <c r="F7" s="54">
        <v>161</v>
      </c>
      <c r="G7" s="54">
        <v>162</v>
      </c>
      <c r="H7" s="54">
        <v>162</v>
      </c>
      <c r="I7" s="54">
        <v>166</v>
      </c>
      <c r="J7" s="54">
        <v>168</v>
      </c>
      <c r="K7" s="54">
        <v>186</v>
      </c>
      <c r="L7" s="55">
        <v>187</v>
      </c>
      <c r="AA7" s="172" t="str">
        <f>+K9</f>
        <v>Var. % 25/24</v>
      </c>
      <c r="AB7" s="57">
        <f>+AB5/AA5-1</f>
        <v>6.9524939320954049E-2</v>
      </c>
      <c r="AQ7" s="139"/>
      <c r="AR7" s="139"/>
      <c r="AS7" s="140"/>
      <c r="AT7" s="96"/>
      <c r="AU7" s="9"/>
      <c r="AV7" s="9"/>
      <c r="AW7" s="9"/>
    </row>
    <row r="8" spans="1:52" x14ac:dyDescent="0.25">
      <c r="A8" s="5"/>
      <c r="B8" s="46"/>
      <c r="C8" s="46"/>
      <c r="D8" s="46"/>
      <c r="E8" s="46"/>
      <c r="F8" s="46"/>
      <c r="G8" s="46"/>
      <c r="H8" s="46" t="s">
        <v>16</v>
      </c>
      <c r="I8" s="46"/>
      <c r="J8" s="46"/>
      <c r="AD8" s="26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76"/>
      <c r="AX8" s="171" t="str">
        <f>+AA7</f>
        <v>Var. % 25/24</v>
      </c>
    </row>
    <row r="9" spans="1:52" x14ac:dyDescent="0.25">
      <c r="K9" s="172" t="s">
        <v>64</v>
      </c>
      <c r="L9" s="57">
        <f>+L6/K6-1</f>
        <v>4.2347622366292859E-2</v>
      </c>
      <c r="O9" s="5"/>
      <c r="AQ9" s="141"/>
      <c r="AR9" s="141"/>
      <c r="AS9" s="141"/>
      <c r="AT9" s="96"/>
      <c r="AW9" s="136" t="s">
        <v>50</v>
      </c>
      <c r="AX9" s="169">
        <f>+AX4/AW4-1</f>
        <v>3.8546382873688279E-2</v>
      </c>
    </row>
    <row r="10" spans="1:52" x14ac:dyDescent="0.25">
      <c r="O10" s="5"/>
      <c r="AQ10" s="141"/>
      <c r="AR10" s="141"/>
      <c r="AS10" s="141"/>
      <c r="AT10" s="96"/>
      <c r="AW10" s="174" t="s">
        <v>51</v>
      </c>
      <c r="AX10" s="175">
        <f>+AX5/AW5-1</f>
        <v>1.5880620796522305E-2</v>
      </c>
    </row>
    <row r="11" spans="1:52" x14ac:dyDescent="0.25">
      <c r="O11" s="5"/>
      <c r="AQ11" s="141"/>
      <c r="AT11" s="96"/>
    </row>
    <row r="12" spans="1:52" x14ac:dyDescent="0.25">
      <c r="N12" s="58"/>
      <c r="O12" s="5"/>
      <c r="AT12" s="96"/>
    </row>
    <row r="13" spans="1:52" x14ac:dyDescent="0.25">
      <c r="M13" s="59"/>
      <c r="N13" s="60"/>
      <c r="O13" s="5"/>
      <c r="AT13" s="96"/>
    </row>
    <row r="14" spans="1:52" x14ac:dyDescent="0.25">
      <c r="M14" s="59"/>
      <c r="N14" s="60"/>
      <c r="O14" s="5"/>
      <c r="AT14" s="96"/>
    </row>
    <row r="15" spans="1:52" x14ac:dyDescent="0.25">
      <c r="M15" s="59"/>
      <c r="N15" s="60"/>
      <c r="O15" s="5"/>
      <c r="AT15" s="96"/>
    </row>
    <row r="16" spans="1:52" x14ac:dyDescent="0.25">
      <c r="M16" s="59"/>
      <c r="N16" s="60"/>
      <c r="O16" s="27"/>
      <c r="AT16" s="96"/>
    </row>
    <row r="17" spans="1:46" x14ac:dyDescent="0.25">
      <c r="AT17" s="96"/>
    </row>
    <row r="18" spans="1:46" x14ac:dyDescent="0.25">
      <c r="AH18" s="79"/>
    </row>
    <row r="19" spans="1:46" x14ac:dyDescent="0.25">
      <c r="M19" s="2"/>
      <c r="AH19" s="154"/>
    </row>
    <row r="20" spans="1:46" x14ac:dyDescent="0.25">
      <c r="M20" s="61"/>
      <c r="N20" s="58"/>
      <c r="O20" s="28"/>
    </row>
    <row r="21" spans="1:46" x14ac:dyDescent="0.25">
      <c r="N21" s="62"/>
      <c r="O21" s="19"/>
    </row>
    <row r="23" spans="1:46" x14ac:dyDescent="0.25">
      <c r="N23" s="63"/>
      <c r="O23" s="29"/>
      <c r="P23" s="24">
        <v>2025</v>
      </c>
      <c r="Q23" s="65">
        <v>1</v>
      </c>
      <c r="R23" s="65">
        <v>2</v>
      </c>
      <c r="S23" s="65">
        <v>3</v>
      </c>
      <c r="T23" s="65">
        <v>4</v>
      </c>
      <c r="U23" s="65">
        <v>5</v>
      </c>
      <c r="V23" s="65">
        <v>6</v>
      </c>
      <c r="W23" s="65">
        <v>7</v>
      </c>
      <c r="X23" s="65">
        <v>8</v>
      </c>
      <c r="Y23" s="65">
        <v>9</v>
      </c>
      <c r="Z23" s="65">
        <v>10</v>
      </c>
      <c r="AA23" s="65">
        <v>11</v>
      </c>
      <c r="AB23" s="65">
        <v>12</v>
      </c>
      <c r="AC23" s="24" t="s">
        <v>10</v>
      </c>
    </row>
    <row r="24" spans="1:46" x14ac:dyDescent="0.25">
      <c r="A24" s="30" t="s">
        <v>18</v>
      </c>
      <c r="N24" s="63"/>
      <c r="O24" s="29"/>
      <c r="P24" s="135" t="s">
        <v>9</v>
      </c>
      <c r="Q24" s="129">
        <v>14.846170000000001</v>
      </c>
      <c r="R24" s="129">
        <v>20.0641</v>
      </c>
      <c r="S24" s="129">
        <v>14.309619999999999</v>
      </c>
      <c r="T24" s="70">
        <v>18.583200000000001</v>
      </c>
      <c r="U24" s="70">
        <v>19.9041</v>
      </c>
      <c r="V24" s="70">
        <v>19.796399999999998</v>
      </c>
      <c r="W24" s="70">
        <v>10.0968</v>
      </c>
      <c r="X24" s="70">
        <v>15.699070000000001</v>
      </c>
      <c r="Y24" s="70">
        <v>13.109</v>
      </c>
      <c r="Z24" s="70">
        <v>10.282170000000001</v>
      </c>
      <c r="AA24" s="70">
        <v>0.46671000000000001</v>
      </c>
      <c r="AB24" s="70">
        <v>3.5030600000000001</v>
      </c>
      <c r="AC24" s="71">
        <f>SUM(Q24:AB24)</f>
        <v>160.66040000000004</v>
      </c>
    </row>
    <row r="25" spans="1:46" x14ac:dyDescent="0.25">
      <c r="A25" s="31" t="s">
        <v>17</v>
      </c>
      <c r="P25" s="13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8"/>
    </row>
    <row r="26" spans="1:46" x14ac:dyDescent="0.25">
      <c r="N26" s="63"/>
      <c r="O26" s="29"/>
      <c r="P26" s="24">
        <v>2024</v>
      </c>
      <c r="Q26" s="65">
        <v>1</v>
      </c>
      <c r="R26" s="65">
        <v>2</v>
      </c>
      <c r="S26" s="65">
        <v>3</v>
      </c>
      <c r="T26" s="65">
        <v>4</v>
      </c>
      <c r="U26" s="65">
        <v>5</v>
      </c>
      <c r="V26" s="65">
        <v>6</v>
      </c>
      <c r="W26" s="65">
        <v>7</v>
      </c>
      <c r="X26" s="65">
        <v>8</v>
      </c>
      <c r="Y26" s="65">
        <v>9</v>
      </c>
      <c r="Z26" s="65">
        <v>10</v>
      </c>
      <c r="AA26" s="65">
        <v>11</v>
      </c>
      <c r="AB26" s="65">
        <v>12</v>
      </c>
      <c r="AC26" s="24" t="s">
        <v>10</v>
      </c>
      <c r="AE26" s="24">
        <v>2025</v>
      </c>
      <c r="AF26" s="142">
        <v>1</v>
      </c>
      <c r="AG26" s="142">
        <v>2</v>
      </c>
      <c r="AH26" s="142">
        <v>3</v>
      </c>
      <c r="AI26" s="142">
        <v>4</v>
      </c>
      <c r="AJ26" s="142">
        <v>5</v>
      </c>
      <c r="AK26" s="142">
        <v>6</v>
      </c>
      <c r="AL26" s="142">
        <v>7</v>
      </c>
      <c r="AM26" s="143">
        <v>8</v>
      </c>
      <c r="AN26" s="143">
        <v>9</v>
      </c>
      <c r="AO26" s="143">
        <v>10</v>
      </c>
      <c r="AP26" s="143">
        <v>11</v>
      </c>
      <c r="AQ26" s="143">
        <v>12</v>
      </c>
      <c r="AR26" s="24" t="s">
        <v>10</v>
      </c>
    </row>
    <row r="27" spans="1:46" x14ac:dyDescent="0.25">
      <c r="N27" s="64"/>
      <c r="O27" s="32"/>
      <c r="P27" s="135" t="s">
        <v>9</v>
      </c>
      <c r="Q27" s="129">
        <v>14.912000000000001</v>
      </c>
      <c r="R27" s="129">
        <v>21.640080000000001</v>
      </c>
      <c r="S27" s="129">
        <v>23.491399999999999</v>
      </c>
      <c r="T27" s="70">
        <v>16.411000000000001</v>
      </c>
      <c r="U27" s="70">
        <v>15.19</v>
      </c>
      <c r="V27" s="70">
        <v>13.282999999999999</v>
      </c>
      <c r="W27" s="70">
        <v>10.994999999999999</v>
      </c>
      <c r="X27" s="70">
        <v>16.529</v>
      </c>
      <c r="Y27" s="70">
        <v>11.612220000000001</v>
      </c>
      <c r="Z27" s="70">
        <v>6.1528999999999998</v>
      </c>
      <c r="AA27" s="70">
        <v>0</v>
      </c>
      <c r="AB27" s="70">
        <v>0</v>
      </c>
      <c r="AC27" s="71">
        <f>SUM(Q27:AB27)</f>
        <v>150.2166</v>
      </c>
      <c r="AE27" s="155" t="s">
        <v>30</v>
      </c>
      <c r="AF27" s="116">
        <v>238672.75899999996</v>
      </c>
      <c r="AG27" s="116">
        <v>547479.56500000006</v>
      </c>
      <c r="AH27" s="116">
        <v>481463.37409</v>
      </c>
      <c r="AI27" s="116">
        <v>360861.08794000006</v>
      </c>
      <c r="AJ27" s="116">
        <v>623582.18901000009</v>
      </c>
      <c r="AK27" s="116">
        <v>510934.09709</v>
      </c>
      <c r="AL27" s="116">
        <v>246911.13901000004</v>
      </c>
      <c r="AM27" s="116">
        <v>399750.28802199999</v>
      </c>
      <c r="AN27" s="116">
        <v>262584.76399999997</v>
      </c>
      <c r="AO27" s="116">
        <v>332965.28900999995</v>
      </c>
      <c r="AP27" s="116">
        <v>0</v>
      </c>
      <c r="AQ27" s="116">
        <v>0</v>
      </c>
      <c r="AR27" s="144">
        <f>SUM(AF27:AQ27)</f>
        <v>4005204.5521719996</v>
      </c>
    </row>
    <row r="28" spans="1:46" x14ac:dyDescent="0.25">
      <c r="A28" s="24">
        <v>2025</v>
      </c>
      <c r="B28" s="65">
        <v>1</v>
      </c>
      <c r="C28" s="65">
        <v>2</v>
      </c>
      <c r="D28" s="65">
        <v>3</v>
      </c>
      <c r="E28" s="65">
        <v>4</v>
      </c>
      <c r="F28" s="65">
        <v>5</v>
      </c>
      <c r="G28" s="65">
        <v>6</v>
      </c>
      <c r="H28" s="65">
        <v>7</v>
      </c>
      <c r="I28" s="65">
        <v>8</v>
      </c>
      <c r="J28" s="65">
        <v>9</v>
      </c>
      <c r="K28" s="65">
        <v>10</v>
      </c>
      <c r="L28" s="65">
        <v>11</v>
      </c>
      <c r="M28" s="65">
        <v>12</v>
      </c>
      <c r="N28" s="24" t="s">
        <v>10</v>
      </c>
      <c r="O28" s="33"/>
      <c r="R28" s="130"/>
      <c r="AE28" s="135" t="s">
        <v>29</v>
      </c>
      <c r="AF28" s="70">
        <v>11.1436511</v>
      </c>
      <c r="AG28" s="70">
        <v>25.699190300999998</v>
      </c>
      <c r="AH28" s="70">
        <v>21.209968003999997</v>
      </c>
      <c r="AI28" s="70">
        <v>16.381599886</v>
      </c>
      <c r="AJ28" s="70">
        <v>28.621156895999995</v>
      </c>
      <c r="AK28" s="70">
        <v>23.645250881000003</v>
      </c>
      <c r="AL28" s="70">
        <v>11.565372098000001</v>
      </c>
      <c r="AM28" s="70">
        <v>18.388439697999999</v>
      </c>
      <c r="AN28" s="70">
        <v>12.175344088999999</v>
      </c>
      <c r="AO28" s="70">
        <v>15.467238677999999</v>
      </c>
      <c r="AP28" s="70">
        <v>0</v>
      </c>
      <c r="AQ28" s="70">
        <v>0</v>
      </c>
      <c r="AR28" s="145">
        <f>SUM(AF28:AQ28)</f>
        <v>184.29721163100001</v>
      </c>
    </row>
    <row r="29" spans="1:46" x14ac:dyDescent="0.25">
      <c r="A29" s="39" t="s">
        <v>15</v>
      </c>
      <c r="B29" s="66">
        <f>+B30</f>
        <v>18.379000000000001</v>
      </c>
      <c r="C29" s="66">
        <f>+C30</f>
        <v>25.566500000000001</v>
      </c>
      <c r="D29" s="66">
        <f>+D30</f>
        <v>18.381999999999998</v>
      </c>
      <c r="E29" s="66">
        <f>+E30</f>
        <v>23.683500000000002</v>
      </c>
      <c r="F29" s="66">
        <f>+F30</f>
        <v>25.4055</v>
      </c>
      <c r="G29" s="66">
        <f t="shared" ref="G29:J29" si="3">+G30</f>
        <v>25.265999999999998</v>
      </c>
      <c r="H29" s="66">
        <f t="shared" si="3"/>
        <v>12.086</v>
      </c>
      <c r="I29" s="66">
        <f t="shared" si="3"/>
        <v>19.683999999999997</v>
      </c>
      <c r="J29" s="66">
        <f t="shared" si="3"/>
        <v>16.355</v>
      </c>
      <c r="K29" s="66">
        <f>+K30</f>
        <v>12.9185</v>
      </c>
      <c r="L29" s="66">
        <f>+L30</f>
        <v>0.58199999999999996</v>
      </c>
      <c r="M29" s="66">
        <f>+M30</f>
        <v>4.3520000000000003</v>
      </c>
      <c r="N29" s="67">
        <f>+SUM(B29:M29)</f>
        <v>202.66</v>
      </c>
      <c r="O29" s="34"/>
      <c r="P29" s="231" t="s">
        <v>69</v>
      </c>
      <c r="Q29" s="232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3"/>
    </row>
    <row r="30" spans="1:46" x14ac:dyDescent="0.25">
      <c r="A30" s="25" t="s">
        <v>9</v>
      </c>
      <c r="B30" s="68">
        <v>18.379000000000001</v>
      </c>
      <c r="C30" s="68">
        <v>25.566500000000001</v>
      </c>
      <c r="D30" s="68">
        <v>18.381999999999998</v>
      </c>
      <c r="E30" s="68">
        <v>23.683500000000002</v>
      </c>
      <c r="F30" s="69">
        <v>25.4055</v>
      </c>
      <c r="G30" s="70">
        <v>25.265999999999998</v>
      </c>
      <c r="H30" s="70">
        <v>12.086</v>
      </c>
      <c r="I30" s="70">
        <v>19.683999999999997</v>
      </c>
      <c r="J30" s="70">
        <v>16.355</v>
      </c>
      <c r="K30" s="70">
        <v>12.9185</v>
      </c>
      <c r="L30" s="70">
        <v>0.58199999999999996</v>
      </c>
      <c r="M30" s="70">
        <v>4.3520000000000003</v>
      </c>
      <c r="N30" s="71">
        <f>+SUM(B30:M30)</f>
        <v>202.66</v>
      </c>
      <c r="O30" s="35"/>
      <c r="P30" s="16" t="s">
        <v>24</v>
      </c>
      <c r="Q30" s="46"/>
      <c r="R30" s="46"/>
      <c r="S30" s="46"/>
      <c r="T30" s="131" t="s">
        <v>26</v>
      </c>
      <c r="U30" s="46"/>
      <c r="V30" s="46"/>
      <c r="W30" s="131" t="s">
        <v>27</v>
      </c>
      <c r="X30" s="46"/>
      <c r="Y30" s="46"/>
      <c r="Z30" s="46"/>
      <c r="AE30" s="24">
        <v>2024</v>
      </c>
      <c r="AF30" s="142">
        <v>1</v>
      </c>
      <c r="AG30" s="142">
        <v>2</v>
      </c>
      <c r="AH30" s="142">
        <v>3</v>
      </c>
      <c r="AI30" s="142">
        <v>4</v>
      </c>
      <c r="AJ30" s="142">
        <v>5</v>
      </c>
      <c r="AK30" s="142">
        <v>6</v>
      </c>
      <c r="AL30" s="142">
        <v>7</v>
      </c>
      <c r="AM30" s="143">
        <v>8</v>
      </c>
      <c r="AN30" s="143">
        <v>9</v>
      </c>
      <c r="AO30" s="143">
        <v>10</v>
      </c>
      <c r="AP30" s="143">
        <v>11</v>
      </c>
      <c r="AQ30" s="143">
        <v>12</v>
      </c>
      <c r="AR30" s="24" t="s">
        <v>10</v>
      </c>
    </row>
    <row r="31" spans="1:46" x14ac:dyDescent="0.25">
      <c r="O31" s="19"/>
      <c r="P31" s="13"/>
      <c r="Q31" s="46"/>
      <c r="R31" s="46"/>
      <c r="S31" s="46"/>
      <c r="T31" s="46"/>
      <c r="U31" s="46"/>
      <c r="V31" s="46"/>
      <c r="W31" s="46"/>
      <c r="X31" s="46"/>
      <c r="Y31" s="46"/>
      <c r="Z31" s="46"/>
      <c r="AE31" s="155" t="s">
        <v>30</v>
      </c>
      <c r="AF31" s="116">
        <v>385625.141</v>
      </c>
      <c r="AG31" s="116">
        <v>545534.21499999997</v>
      </c>
      <c r="AH31" s="116">
        <v>556701.20900000003</v>
      </c>
      <c r="AI31" s="116">
        <v>429157.92200000008</v>
      </c>
      <c r="AJ31" s="116">
        <v>388817.88600000006</v>
      </c>
      <c r="AK31" s="116">
        <v>345108.76900000003</v>
      </c>
      <c r="AL31" s="116">
        <v>268785.87300000002</v>
      </c>
      <c r="AM31" s="116">
        <v>418813.37200000003</v>
      </c>
      <c r="AN31" s="116">
        <v>246733.04700000002</v>
      </c>
      <c r="AO31" s="116">
        <v>225263.12099999998</v>
      </c>
      <c r="AP31" s="116">
        <v>0</v>
      </c>
      <c r="AQ31" s="116">
        <v>46008</v>
      </c>
      <c r="AR31" s="144">
        <f>SUM(AF31:AQ31)</f>
        <v>3856548.5550000002</v>
      </c>
    </row>
    <row r="32" spans="1:46" x14ac:dyDescent="0.25">
      <c r="A32" s="24">
        <v>2024</v>
      </c>
      <c r="B32" s="65">
        <v>1</v>
      </c>
      <c r="C32" s="65">
        <v>2</v>
      </c>
      <c r="D32" s="65">
        <v>3</v>
      </c>
      <c r="E32" s="65">
        <v>4</v>
      </c>
      <c r="F32" s="65">
        <v>5</v>
      </c>
      <c r="G32" s="65">
        <v>6</v>
      </c>
      <c r="H32" s="65">
        <v>7</v>
      </c>
      <c r="I32" s="65">
        <v>8</v>
      </c>
      <c r="J32" s="65">
        <v>9</v>
      </c>
      <c r="K32" s="65">
        <v>10</v>
      </c>
      <c r="L32" s="65">
        <v>11</v>
      </c>
      <c r="M32" s="65">
        <v>12</v>
      </c>
      <c r="N32" s="24" t="s">
        <v>10</v>
      </c>
      <c r="P32" s="18" t="s">
        <v>15</v>
      </c>
      <c r="Q32" s="132">
        <f>+Q33</f>
        <v>160.66040000000004</v>
      </c>
      <c r="R32" s="46"/>
      <c r="S32" s="46"/>
      <c r="T32" s="133" t="s">
        <v>15</v>
      </c>
      <c r="U32" s="132">
        <f>+U33</f>
        <v>160.66040000000004</v>
      </c>
      <c r="V32" s="46"/>
      <c r="W32" s="133" t="s">
        <v>15</v>
      </c>
      <c r="X32" s="132">
        <f>+X33</f>
        <v>160.66040000000004</v>
      </c>
      <c r="Y32" s="126">
        <f>+COUNTIF($W$33,"*")</f>
        <v>1</v>
      </c>
      <c r="AE32" s="135" t="s">
        <v>29</v>
      </c>
      <c r="AF32" s="70">
        <v>17.532785700000002</v>
      </c>
      <c r="AG32" s="70">
        <v>26.234121899999998</v>
      </c>
      <c r="AH32" s="70">
        <v>26.613113100000003</v>
      </c>
      <c r="AI32" s="70">
        <v>20.126037099999998</v>
      </c>
      <c r="AJ32" s="70">
        <v>17.999704099999999</v>
      </c>
      <c r="AK32" s="70">
        <v>16.048172080000001</v>
      </c>
      <c r="AL32" s="70">
        <v>13.550306700000002</v>
      </c>
      <c r="AM32" s="70">
        <v>20.032685999999998</v>
      </c>
      <c r="AN32" s="70">
        <v>11.164573899999999</v>
      </c>
      <c r="AO32" s="70">
        <v>11.422917999999999</v>
      </c>
      <c r="AP32" s="70">
        <v>0</v>
      </c>
      <c r="AQ32" s="70">
        <v>0.69179102000000003</v>
      </c>
      <c r="AR32" s="145">
        <f>SUM(AF32:AQ32)</f>
        <v>181.4162096</v>
      </c>
    </row>
    <row r="33" spans="1:44" x14ac:dyDescent="0.25">
      <c r="A33" s="39" t="s">
        <v>15</v>
      </c>
      <c r="B33" s="66">
        <f>+B34</f>
        <v>19.331499999999998</v>
      </c>
      <c r="C33" s="66">
        <f t="shared" ref="C33:J33" si="4">+C34</f>
        <v>28.8355</v>
      </c>
      <c r="D33" s="66">
        <f t="shared" si="4"/>
        <v>30.019500000000001</v>
      </c>
      <c r="E33" s="66">
        <f t="shared" si="4"/>
        <v>20.003</v>
      </c>
      <c r="F33" s="66">
        <f t="shared" si="4"/>
        <v>19.715</v>
      </c>
      <c r="G33" s="66">
        <f t="shared" si="4"/>
        <v>16.216000000000001</v>
      </c>
      <c r="H33" s="66">
        <f t="shared" si="4"/>
        <v>14.138</v>
      </c>
      <c r="I33" s="66">
        <f t="shared" si="4"/>
        <v>21.222999999999999</v>
      </c>
      <c r="J33" s="66">
        <f t="shared" si="4"/>
        <v>14.926</v>
      </c>
      <c r="K33" s="66">
        <f>+K34</f>
        <v>10.019</v>
      </c>
      <c r="L33" s="66">
        <f>+L34</f>
        <v>0</v>
      </c>
      <c r="M33" s="66">
        <f>+M34</f>
        <v>0</v>
      </c>
      <c r="N33" s="67">
        <f>+SUM(B33:M33)</f>
        <v>194.42649999999998</v>
      </c>
      <c r="P33" s="15" t="s">
        <v>12</v>
      </c>
      <c r="Q33" s="109">
        <v>160.66040000000004</v>
      </c>
      <c r="R33" s="9">
        <f>+Q33/$Q$32</f>
        <v>1</v>
      </c>
      <c r="S33" s="46"/>
      <c r="T33" s="46" t="s">
        <v>25</v>
      </c>
      <c r="U33" s="109">
        <v>160.66040000000004</v>
      </c>
      <c r="V33" s="166"/>
      <c r="W33" s="166" t="s">
        <v>28</v>
      </c>
      <c r="X33" s="109">
        <v>160.66040000000004</v>
      </c>
      <c r="Y33" s="46"/>
      <c r="Z33" s="46"/>
    </row>
    <row r="34" spans="1:44" x14ac:dyDescent="0.25">
      <c r="A34" s="25" t="s">
        <v>9</v>
      </c>
      <c r="B34" s="68">
        <v>19.331499999999998</v>
      </c>
      <c r="C34" s="68">
        <v>28.8355</v>
      </c>
      <c r="D34" s="68">
        <v>30.019500000000001</v>
      </c>
      <c r="E34" s="68">
        <v>20.003</v>
      </c>
      <c r="F34" s="69">
        <v>19.715</v>
      </c>
      <c r="G34" s="70">
        <v>16.216000000000001</v>
      </c>
      <c r="H34" s="70">
        <v>14.138</v>
      </c>
      <c r="I34" s="70">
        <v>21.222999999999999</v>
      </c>
      <c r="J34" s="70">
        <v>14.926</v>
      </c>
      <c r="K34" s="70">
        <v>10.019</v>
      </c>
      <c r="L34" s="70">
        <v>0</v>
      </c>
      <c r="M34" s="70">
        <v>0</v>
      </c>
      <c r="N34" s="71">
        <f>+SUM(B34:M34)</f>
        <v>194.42649999999998</v>
      </c>
      <c r="P34" s="15"/>
      <c r="Q34" s="109"/>
      <c r="R34" s="9"/>
      <c r="S34" s="46"/>
      <c r="T34" s="46"/>
      <c r="U34" s="109"/>
      <c r="V34" s="46"/>
      <c r="W34" s="46"/>
      <c r="X34" s="46"/>
      <c r="Y34" s="46"/>
      <c r="AE34" s="15"/>
    </row>
    <row r="35" spans="1:44" x14ac:dyDescent="0.25">
      <c r="C35" s="72"/>
      <c r="P35" s="15"/>
      <c r="Q35" s="109"/>
      <c r="R35" s="9"/>
      <c r="S35" s="46"/>
      <c r="T35" s="46"/>
      <c r="U35" s="109"/>
      <c r="V35" s="46"/>
      <c r="W35" s="46"/>
      <c r="X35" s="46"/>
      <c r="Y35" s="46"/>
      <c r="Z35" s="46"/>
      <c r="AE35" s="160" t="s">
        <v>71</v>
      </c>
      <c r="AK35" s="146" t="s">
        <v>72</v>
      </c>
      <c r="AL35" s="79"/>
      <c r="AM35" s="79"/>
      <c r="AN35" s="79"/>
      <c r="AO35" s="79"/>
      <c r="AP35" s="79"/>
      <c r="AQ35" s="79"/>
      <c r="AR35" s="147"/>
    </row>
    <row r="36" spans="1:44" x14ac:dyDescent="0.25">
      <c r="B36" s="73"/>
      <c r="C36" s="74"/>
      <c r="D36" s="74"/>
      <c r="E36" s="74"/>
      <c r="F36" s="73"/>
      <c r="G36" s="73"/>
      <c r="H36" s="73"/>
      <c r="I36" s="73"/>
      <c r="J36" s="73"/>
      <c r="K36" s="73"/>
      <c r="L36" s="73"/>
      <c r="M36" s="73"/>
      <c r="N36" s="75"/>
      <c r="P36" s="13"/>
      <c r="Q36" s="46"/>
      <c r="R36" s="134"/>
      <c r="S36" s="46"/>
      <c r="T36" s="46"/>
      <c r="U36" s="109"/>
      <c r="V36" s="46"/>
      <c r="W36" s="46"/>
      <c r="X36" s="46"/>
      <c r="Y36" s="46"/>
      <c r="Z36" s="46"/>
      <c r="AE36" s="15" t="s">
        <v>31</v>
      </c>
      <c r="AK36" s="46" t="s">
        <v>31</v>
      </c>
      <c r="AL36" s="79"/>
      <c r="AM36" s="79"/>
      <c r="AN36" s="79"/>
      <c r="AO36" s="79"/>
      <c r="AP36" s="79"/>
      <c r="AQ36" s="79"/>
      <c r="AR36" s="147"/>
    </row>
    <row r="37" spans="1:44" x14ac:dyDescent="0.25">
      <c r="A37" s="232" t="s">
        <v>69</v>
      </c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3"/>
      <c r="P37" s="13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44" x14ac:dyDescent="0.25">
      <c r="AE38" s="156" t="s">
        <v>32</v>
      </c>
      <c r="AF38" s="7" t="s">
        <v>19</v>
      </c>
      <c r="AK38" s="7" t="s">
        <v>33</v>
      </c>
      <c r="AL38" s="7" t="s">
        <v>19</v>
      </c>
    </row>
    <row r="39" spans="1:44" ht="15.75" thickBot="1" x14ac:dyDescent="0.3">
      <c r="A39" s="4" t="s">
        <v>34</v>
      </c>
      <c r="J39" s="61" t="s">
        <v>53</v>
      </c>
      <c r="P39" s="1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8"/>
      <c r="AE39" s="157" t="s">
        <v>20</v>
      </c>
      <c r="AF39" s="96">
        <v>4005204.5521720001</v>
      </c>
      <c r="AK39" s="133" t="s">
        <v>20</v>
      </c>
      <c r="AL39" s="148">
        <f>+SUM(AL40:AL41)</f>
        <v>4005204.5521720001</v>
      </c>
    </row>
    <row r="40" spans="1:44" ht="16.5" thickTop="1" x14ac:dyDescent="0.25">
      <c r="A40" s="1" t="s">
        <v>74</v>
      </c>
      <c r="J40" s="76"/>
      <c r="O40" s="36"/>
      <c r="P40" s="173" t="s">
        <v>66</v>
      </c>
      <c r="AE40" s="15" t="s">
        <v>11</v>
      </c>
      <c r="AF40" s="96">
        <f>+AR27</f>
        <v>4005204.5521719996</v>
      </c>
      <c r="AH40" s="46" t="str">
        <f>PROPER(AE40)</f>
        <v>Estados Unidos</v>
      </c>
      <c r="AI40" s="141">
        <f>+AF40/AF39</f>
        <v>0.99999999999999989</v>
      </c>
      <c r="AK40" s="166" t="s">
        <v>21</v>
      </c>
      <c r="AL40" s="167">
        <v>4005204.5521720001</v>
      </c>
    </row>
    <row r="41" spans="1:44" x14ac:dyDescent="0.25">
      <c r="A41" s="112"/>
      <c r="B41" s="113">
        <f>M3</f>
        <v>0</v>
      </c>
      <c r="C41" s="46"/>
      <c r="D41" s="10" t="s">
        <v>35</v>
      </c>
      <c r="E41" s="11">
        <f>B41</f>
        <v>0</v>
      </c>
      <c r="F41" s="46"/>
      <c r="G41" s="10" t="s">
        <v>36</v>
      </c>
      <c r="H41" s="11">
        <f>B41</f>
        <v>0</v>
      </c>
      <c r="I41" s="46"/>
      <c r="J41" s="119" t="s">
        <v>65</v>
      </c>
      <c r="K41" s="77"/>
      <c r="L41" s="78" t="s">
        <v>37</v>
      </c>
      <c r="O41" s="37"/>
      <c r="AK41" s="166"/>
      <c r="AL41" s="167"/>
    </row>
    <row r="42" spans="1:44" x14ac:dyDescent="0.25">
      <c r="A42" s="114" t="s">
        <v>38</v>
      </c>
      <c r="B42" s="115">
        <v>4383951783.8534489</v>
      </c>
      <c r="C42" s="46"/>
      <c r="D42" s="80" t="s">
        <v>39</v>
      </c>
      <c r="E42" s="81">
        <f>+$B$44/B42</f>
        <v>8.7580009236275805E-5</v>
      </c>
      <c r="F42" s="46"/>
      <c r="G42" s="82" t="s">
        <v>40</v>
      </c>
      <c r="H42" s="81">
        <f>+$M$6/B45</f>
        <v>0</v>
      </c>
      <c r="I42" s="46"/>
      <c r="J42" s="83" t="s">
        <v>20</v>
      </c>
      <c r="K42" s="84">
        <f>+AX4</f>
        <v>4005204.5521719996</v>
      </c>
      <c r="L42" s="85">
        <f>+K42/K43</f>
        <v>1.7678363744958968E-3</v>
      </c>
      <c r="O42" s="38"/>
      <c r="P42" s="168"/>
      <c r="AL42" s="79"/>
    </row>
    <row r="43" spans="1:44" x14ac:dyDescent="0.25">
      <c r="A43" s="12" t="s">
        <v>41</v>
      </c>
      <c r="B43" s="116">
        <v>2416008010.842464</v>
      </c>
      <c r="C43" s="46"/>
      <c r="D43" s="86" t="s">
        <v>42</v>
      </c>
      <c r="E43" s="87">
        <f>+$B$44/B43</f>
        <v>1.5891774199349213E-4</v>
      </c>
      <c r="F43" s="46"/>
      <c r="G43" s="88" t="s">
        <v>43</v>
      </c>
      <c r="H43" s="89">
        <f>+$M$6/B46</f>
        <v>0</v>
      </c>
      <c r="I43" s="46"/>
      <c r="J43" s="90" t="s">
        <v>2</v>
      </c>
      <c r="K43" s="91">
        <v>2265596867.4216776</v>
      </c>
      <c r="L43" s="92"/>
      <c r="O43" s="38"/>
      <c r="P43" s="168"/>
    </row>
    <row r="44" spans="1:44" x14ac:dyDescent="0.25">
      <c r="A44" s="117" t="s">
        <v>44</v>
      </c>
      <c r="B44" s="118">
        <f>L6*$B$48</f>
        <v>383946.53772127285</v>
      </c>
      <c r="C44" s="46"/>
      <c r="D44" s="46"/>
      <c r="E44" s="46"/>
      <c r="F44" s="46"/>
      <c r="G44" s="46"/>
      <c r="H44" s="46"/>
      <c r="I44" s="46"/>
      <c r="J44" s="46"/>
      <c r="K44" s="46"/>
      <c r="L44" s="46"/>
      <c r="P44" s="168"/>
      <c r="AF44" s="141"/>
    </row>
    <row r="45" spans="1:44" x14ac:dyDescent="0.25">
      <c r="A45" s="12" t="s">
        <v>45</v>
      </c>
      <c r="B45" s="116">
        <v>6206834.5516263545</v>
      </c>
      <c r="C45" s="46"/>
      <c r="D45" s="46"/>
      <c r="E45" s="46"/>
      <c r="F45" s="46"/>
      <c r="G45" s="46"/>
      <c r="H45" s="46"/>
      <c r="I45" s="46"/>
      <c r="J45" s="46"/>
      <c r="K45" s="93"/>
      <c r="L45" s="46"/>
      <c r="P45" s="168"/>
      <c r="AF45" s="141"/>
    </row>
    <row r="46" spans="1:44" x14ac:dyDescent="0.25">
      <c r="A46" s="111" t="s">
        <v>46</v>
      </c>
      <c r="B46" s="70">
        <v>1592879.907026354</v>
      </c>
      <c r="C46" s="46"/>
      <c r="D46" s="46"/>
      <c r="E46" s="46"/>
      <c r="F46" s="46"/>
      <c r="G46" s="46"/>
      <c r="H46" s="46"/>
      <c r="I46" s="46"/>
      <c r="J46" s="46"/>
      <c r="K46" s="93"/>
      <c r="L46" s="46"/>
      <c r="M46" s="94"/>
      <c r="P46" s="168"/>
      <c r="AF46" s="141"/>
    </row>
    <row r="47" spans="1:44" x14ac:dyDescent="0.25">
      <c r="A47" s="5"/>
      <c r="B47" s="46"/>
      <c r="C47" s="46"/>
      <c r="D47" s="46"/>
      <c r="E47" s="46"/>
      <c r="F47" s="46"/>
      <c r="G47" s="46"/>
      <c r="H47" s="46"/>
      <c r="I47" s="46"/>
      <c r="J47" s="46"/>
      <c r="K47" s="93"/>
      <c r="L47" s="46"/>
      <c r="P47" s="168"/>
      <c r="AF47" s="158"/>
    </row>
    <row r="48" spans="1:44" x14ac:dyDescent="0.25">
      <c r="A48" s="40" t="s">
        <v>47</v>
      </c>
      <c r="B48" s="95">
        <v>1894.5353682091823</v>
      </c>
      <c r="C48" s="96"/>
      <c r="D48" s="46"/>
      <c r="E48" s="46"/>
      <c r="F48" s="46"/>
      <c r="G48" s="46"/>
      <c r="H48" s="46"/>
      <c r="I48" s="46"/>
      <c r="J48" s="46"/>
      <c r="K48" s="93"/>
      <c r="L48" s="46"/>
      <c r="P48" s="168"/>
    </row>
    <row r="49" spans="1:51" x14ac:dyDescent="0.25">
      <c r="P49" s="168"/>
    </row>
    <row r="50" spans="1:51" x14ac:dyDescent="0.25">
      <c r="A50" s="4" t="s">
        <v>48</v>
      </c>
      <c r="B50" s="46"/>
      <c r="C50" s="97"/>
      <c r="D50" s="46"/>
      <c r="E50" s="46"/>
      <c r="F50" s="98"/>
      <c r="G50" s="234" t="s">
        <v>54</v>
      </c>
      <c r="H50" s="234"/>
      <c r="I50" s="234"/>
      <c r="J50" s="234"/>
      <c r="K50" s="234"/>
      <c r="L50" s="234"/>
      <c r="M50" s="234"/>
      <c r="P50" s="168"/>
    </row>
    <row r="51" spans="1:51" x14ac:dyDescent="0.25">
      <c r="A51" s="4"/>
      <c r="B51" s="46" t="s">
        <v>67</v>
      </c>
      <c r="C51" s="97"/>
      <c r="D51" s="46"/>
      <c r="E51" s="46"/>
      <c r="F51" s="98"/>
      <c r="G51" s="234"/>
      <c r="H51" s="234"/>
      <c r="I51" s="234"/>
      <c r="J51" s="234"/>
      <c r="K51" s="234"/>
      <c r="L51" s="234"/>
      <c r="M51" s="234"/>
      <c r="P51" s="168"/>
    </row>
    <row r="52" spans="1:51" ht="23.25" customHeight="1" thickBot="1" x14ac:dyDescent="0.3">
      <c r="A52" s="121" t="s">
        <v>49</v>
      </c>
      <c r="B52" s="122" t="s">
        <v>63</v>
      </c>
      <c r="C52" s="46"/>
      <c r="D52" s="99" t="s">
        <v>22</v>
      </c>
      <c r="E52" s="100" t="s">
        <v>23</v>
      </c>
      <c r="K52" s="101"/>
      <c r="P52" s="168"/>
      <c r="AE52" s="15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50"/>
    </row>
    <row r="53" spans="1:51" ht="19.5" customHeight="1" thickTop="1" x14ac:dyDescent="0.25">
      <c r="A53" s="120" t="s">
        <v>20</v>
      </c>
      <c r="B53" s="163">
        <f>+SUM(B54:B64)</f>
        <v>202.65999999999997</v>
      </c>
      <c r="C53" s="46"/>
      <c r="D53" s="166" t="str">
        <f>+PROPER(A54)</f>
        <v>Atico</v>
      </c>
      <c r="E53" s="164">
        <f>+B54/$B$53</f>
        <v>0.59014852462252065</v>
      </c>
    </row>
    <row r="54" spans="1:51" x14ac:dyDescent="0.25">
      <c r="A54" s="162" t="s">
        <v>55</v>
      </c>
      <c r="B54" s="161">
        <v>119.59950000000001</v>
      </c>
      <c r="C54" s="46"/>
      <c r="D54" s="166" t="str">
        <f t="shared" ref="D54:D55" si="5">+PROPER(A55)</f>
        <v>San Juan De Marcona</v>
      </c>
      <c r="E54" s="164">
        <f t="shared" ref="E54:E55" si="6">+B55/$B$53</f>
        <v>9.6874074805092289E-2</v>
      </c>
    </row>
    <row r="55" spans="1:51" x14ac:dyDescent="0.25">
      <c r="A55" s="162" t="s">
        <v>56</v>
      </c>
      <c r="B55" s="161">
        <v>19.6325</v>
      </c>
      <c r="C55" s="46"/>
      <c r="D55" s="166" t="str">
        <f t="shared" si="5"/>
        <v>Callao</v>
      </c>
      <c r="E55" s="164">
        <f t="shared" si="6"/>
        <v>7.9828283825125843E-2</v>
      </c>
    </row>
    <row r="56" spans="1:51" x14ac:dyDescent="0.25">
      <c r="A56" s="162" t="s">
        <v>12</v>
      </c>
      <c r="B56" s="161">
        <v>16.178000000000001</v>
      </c>
      <c r="C56" s="46"/>
      <c r="D56" s="166" t="s">
        <v>52</v>
      </c>
      <c r="E56" s="164">
        <f>100%-SUM(E53:E55)</f>
        <v>0.23314911674726124</v>
      </c>
    </row>
    <row r="57" spans="1:51" x14ac:dyDescent="0.25">
      <c r="A57" s="162" t="s">
        <v>57</v>
      </c>
      <c r="B57" s="161">
        <v>13.045</v>
      </c>
      <c r="D57" s="103" t="s">
        <v>2</v>
      </c>
      <c r="E57" s="165">
        <f>SUM(E53:E56)</f>
        <v>1</v>
      </c>
    </row>
    <row r="58" spans="1:51" x14ac:dyDescent="0.25">
      <c r="A58" s="162" t="s">
        <v>58</v>
      </c>
      <c r="B58" s="161">
        <v>9.1364999999999998</v>
      </c>
      <c r="D58" s="104"/>
      <c r="E58" s="105"/>
    </row>
    <row r="59" spans="1:51" x14ac:dyDescent="0.25">
      <c r="A59" s="162" t="s">
        <v>59</v>
      </c>
      <c r="B59" s="161">
        <v>8.2539999999999996</v>
      </c>
      <c r="D59" s="104"/>
      <c r="E59" s="105"/>
    </row>
    <row r="60" spans="1:51" ht="15.75" customHeight="1" x14ac:dyDescent="0.25">
      <c r="A60" s="162" t="s">
        <v>68</v>
      </c>
      <c r="B60" s="161">
        <v>4.3520000000000003</v>
      </c>
      <c r="D60" s="104"/>
      <c r="E60" s="105"/>
    </row>
    <row r="61" spans="1:51" ht="15.75" customHeight="1" x14ac:dyDescent="0.25">
      <c r="A61" s="162" t="s">
        <v>60</v>
      </c>
      <c r="B61" s="161">
        <v>3.9765000000000001</v>
      </c>
      <c r="D61" s="104"/>
      <c r="E61" s="105"/>
    </row>
    <row r="62" spans="1:51" ht="15.75" customHeight="1" x14ac:dyDescent="0.25">
      <c r="A62" s="162" t="s">
        <v>61</v>
      </c>
      <c r="B62" s="161">
        <v>3.64</v>
      </c>
      <c r="D62" s="104"/>
      <c r="E62" s="105"/>
    </row>
    <row r="63" spans="1:51" ht="15.75" customHeight="1" x14ac:dyDescent="0.25">
      <c r="A63" s="162" t="s">
        <v>73</v>
      </c>
      <c r="B63" s="161">
        <v>2.8534999999999999</v>
      </c>
      <c r="D63" s="104"/>
      <c r="E63" s="105"/>
    </row>
    <row r="64" spans="1:51" ht="15.75" customHeight="1" x14ac:dyDescent="0.25">
      <c r="A64" s="111" t="s">
        <v>62</v>
      </c>
      <c r="B64" s="138">
        <v>1.9924999999999999</v>
      </c>
      <c r="D64" s="104"/>
      <c r="E64" s="105"/>
    </row>
    <row r="65" spans="1:14" ht="15.75" thickBot="1" x14ac:dyDescent="0.3">
      <c r="A65" s="45"/>
      <c r="B65" s="106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8"/>
    </row>
    <row r="66" spans="1:14" ht="15.75" thickTop="1" x14ac:dyDescent="0.25">
      <c r="B66" s="46"/>
      <c r="C66" s="109"/>
      <c r="G66" s="110"/>
    </row>
    <row r="70" spans="1:14" x14ac:dyDescent="0.25">
      <c r="A70" s="56"/>
    </row>
    <row r="71" spans="1:14" x14ac:dyDescent="0.25">
      <c r="A71" s="56"/>
    </row>
    <row r="72" spans="1:14" x14ac:dyDescent="0.25">
      <c r="A72" s="56"/>
    </row>
    <row r="73" spans="1:14" x14ac:dyDescent="0.25">
      <c r="A73" s="56"/>
    </row>
    <row r="74" spans="1:14" x14ac:dyDescent="0.25">
      <c r="A74" s="56"/>
    </row>
    <row r="75" spans="1:14" x14ac:dyDescent="0.25">
      <c r="A75" s="56"/>
    </row>
  </sheetData>
  <mergeCells count="3">
    <mergeCell ref="P29:AC29"/>
    <mergeCell ref="A37:N37"/>
    <mergeCell ref="G50:M51"/>
  </mergeCells>
  <phoneticPr fontId="26" type="noConversion"/>
  <hyperlinks>
    <hyperlink ref="A25" r:id="rId1" xr:uid="{00000000-0004-0000-0000-000000000000}"/>
  </hyperlinks>
  <pageMargins left="0.7" right="0.7" top="0.75" bottom="0.75" header="0.3" footer="0.3"/>
  <pageSetup paperSize="9" orientation="portrait" horizontalDpi="300" r:id="rId2"/>
  <ignoredErrors>
    <ignoredError sqref="B6:K6" formulaRange="1"/>
  </ignoredError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AB835-693E-415E-92A6-04803985C4CB}">
  <sheetPr>
    <tabColor rgb="FF00B0F0"/>
  </sheetPr>
  <dimension ref="A1:AH127"/>
  <sheetViews>
    <sheetView showGridLines="0" topLeftCell="A19" zoomScale="80" zoomScaleNormal="80" workbookViewId="0">
      <selection activeCell="L52" sqref="L52"/>
    </sheetView>
  </sheetViews>
  <sheetFormatPr baseColWidth="10" defaultRowHeight="14.25" x14ac:dyDescent="0.2"/>
  <cols>
    <col min="1" max="1" width="33" style="178" bestFit="1" customWidth="1"/>
    <col min="2" max="2" width="14.140625" style="178" bestFit="1" customWidth="1"/>
    <col min="3" max="13" width="7" style="178" bestFit="1" customWidth="1"/>
    <col min="14" max="14" width="15.85546875" style="178" bestFit="1" customWidth="1"/>
    <col min="15" max="15" width="2.5703125" style="178" customWidth="1"/>
    <col min="16" max="16" width="54.5703125" style="178" bestFit="1" customWidth="1"/>
    <col min="17" max="17" width="20.7109375" style="178" bestFit="1" customWidth="1"/>
    <col min="18" max="18" width="9.42578125" style="179" customWidth="1"/>
    <col min="19" max="26" width="12.42578125" style="178" customWidth="1"/>
    <col min="27" max="27" width="33" style="178" bestFit="1" customWidth="1"/>
    <col min="28" max="28" width="20.7109375" style="178" bestFit="1" customWidth="1"/>
    <col min="29" max="29" width="33" style="178" bestFit="1" customWidth="1"/>
    <col min="30" max="30" width="20.7109375" style="178" bestFit="1" customWidth="1"/>
    <col min="31" max="31" width="33" style="178" bestFit="1" customWidth="1"/>
    <col min="32" max="32" width="20.7109375" style="178" bestFit="1" customWidth="1"/>
    <col min="33" max="33" width="40.28515625" style="178" bestFit="1" customWidth="1"/>
    <col min="34" max="34" width="27.85546875" style="178" bestFit="1" customWidth="1"/>
    <col min="35" max="16384" width="11.42578125" style="178"/>
  </cols>
  <sheetData>
    <row r="1" spans="1:34" ht="15.75" x14ac:dyDescent="0.25">
      <c r="A1" s="177" t="s">
        <v>76</v>
      </c>
    </row>
    <row r="2" spans="1:34" ht="15" x14ac:dyDescent="0.25">
      <c r="A2" s="180" t="s">
        <v>77</v>
      </c>
      <c r="B2" s="181" t="s">
        <v>78</v>
      </c>
    </row>
    <row r="3" spans="1:34" ht="20.25" x14ac:dyDescent="0.3">
      <c r="A3" s="182" t="s">
        <v>79</v>
      </c>
      <c r="B3" s="182" t="s">
        <v>80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AB3" s="235" t="s">
        <v>81</v>
      </c>
      <c r="AC3" s="235"/>
      <c r="AD3" s="235"/>
    </row>
    <row r="4" spans="1:34" ht="18" x14ac:dyDescent="0.25">
      <c r="A4" s="182" t="s">
        <v>82</v>
      </c>
      <c r="B4" s="184" t="s">
        <v>15</v>
      </c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AB4" s="236" t="str">
        <f>B4</f>
        <v>BACALAO</v>
      </c>
      <c r="AC4" s="236"/>
      <c r="AD4" s="236"/>
    </row>
    <row r="5" spans="1:34" x14ac:dyDescent="0.2">
      <c r="A5" s="182" t="s">
        <v>83</v>
      </c>
      <c r="B5" s="182" t="s">
        <v>75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</row>
    <row r="6" spans="1:34" x14ac:dyDescent="0.2">
      <c r="A6" s="182" t="s">
        <v>84</v>
      </c>
      <c r="B6" s="182" t="s">
        <v>80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34" x14ac:dyDescent="0.2">
      <c r="A7" s="183"/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</row>
    <row r="8" spans="1:34" ht="15" x14ac:dyDescent="0.25">
      <c r="A8" s="182" t="s">
        <v>85</v>
      </c>
      <c r="B8" s="185" t="s">
        <v>86</v>
      </c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/>
      <c r="P8"/>
      <c r="Q8"/>
      <c r="R8" s="186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</row>
    <row r="9" spans="1:34" ht="15" x14ac:dyDescent="0.25">
      <c r="A9" s="182" t="s">
        <v>49</v>
      </c>
      <c r="B9" s="182" t="s">
        <v>87</v>
      </c>
      <c r="C9" s="182" t="s">
        <v>88</v>
      </c>
      <c r="D9" s="182" t="s">
        <v>89</v>
      </c>
      <c r="E9" s="182" t="s">
        <v>90</v>
      </c>
      <c r="F9" s="182" t="s">
        <v>91</v>
      </c>
      <c r="G9" s="182" t="s">
        <v>92</v>
      </c>
      <c r="H9" s="182" t="s">
        <v>93</v>
      </c>
      <c r="I9" s="182" t="s">
        <v>94</v>
      </c>
      <c r="J9" s="182" t="s">
        <v>95</v>
      </c>
      <c r="K9" s="182" t="s">
        <v>96</v>
      </c>
      <c r="L9" s="182" t="s">
        <v>97</v>
      </c>
      <c r="M9" s="182" t="s">
        <v>98</v>
      </c>
      <c r="N9" s="187" t="s">
        <v>10</v>
      </c>
      <c r="O9"/>
      <c r="P9"/>
      <c r="Q9"/>
      <c r="R9" s="186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34" ht="15" x14ac:dyDescent="0.25">
      <c r="A10" s="188">
        <v>2013</v>
      </c>
      <c r="B10" s="187">
        <v>8.0599999999999987</v>
      </c>
      <c r="C10" s="187">
        <v>13.6</v>
      </c>
      <c r="D10" s="187">
        <v>11.054</v>
      </c>
      <c r="E10" s="187">
        <v>15.48</v>
      </c>
      <c r="F10" s="187">
        <v>13.120000000000001</v>
      </c>
      <c r="G10" s="187">
        <v>5.8</v>
      </c>
      <c r="H10" s="187">
        <v>9.7899999999999991</v>
      </c>
      <c r="I10" s="187">
        <v>14.010000000000002</v>
      </c>
      <c r="J10" s="187">
        <v>14.389999999999999</v>
      </c>
      <c r="K10" s="187">
        <v>23.96</v>
      </c>
      <c r="L10" s="187">
        <v>19.588430000000002</v>
      </c>
      <c r="M10" s="187">
        <v>23.770610000000001</v>
      </c>
      <c r="N10" s="187">
        <v>172.62304000000003</v>
      </c>
      <c r="O10"/>
      <c r="P10"/>
      <c r="Q10"/>
      <c r="R10" s="186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ht="15" x14ac:dyDescent="0.25">
      <c r="A11" s="188">
        <v>2014</v>
      </c>
      <c r="B11" s="187">
        <v>20.88</v>
      </c>
      <c r="C11" s="187">
        <v>32.362500000000004</v>
      </c>
      <c r="D11" s="187">
        <v>30.962500000000006</v>
      </c>
      <c r="E11" s="187">
        <v>15.625</v>
      </c>
      <c r="F11" s="187">
        <v>34.020000000000003</v>
      </c>
      <c r="G11" s="187">
        <v>13.85</v>
      </c>
      <c r="H11" s="187">
        <v>18.149999999999999</v>
      </c>
      <c r="I11" s="187">
        <v>33.673000000000002</v>
      </c>
      <c r="J11" s="187">
        <v>14.355</v>
      </c>
      <c r="K11" s="187">
        <v>23.34</v>
      </c>
      <c r="L11" s="187">
        <v>32.799999999999997</v>
      </c>
      <c r="M11" s="187">
        <v>50.816000000000003</v>
      </c>
      <c r="N11" s="187">
        <v>320.83400000000006</v>
      </c>
      <c r="O11"/>
      <c r="P11"/>
      <c r="Q11"/>
      <c r="R11" s="186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34" ht="15" x14ac:dyDescent="0.25">
      <c r="A12" s="188">
        <v>2015</v>
      </c>
      <c r="B12" s="187">
        <v>20.225999999999999</v>
      </c>
      <c r="C12" s="187">
        <v>14.924999999999999</v>
      </c>
      <c r="D12" s="187">
        <v>20.335000000000001</v>
      </c>
      <c r="E12" s="187">
        <v>19.060000000000002</v>
      </c>
      <c r="F12" s="187">
        <v>21.95</v>
      </c>
      <c r="G12" s="187">
        <v>16.8</v>
      </c>
      <c r="H12" s="187">
        <v>24.49</v>
      </c>
      <c r="I12" s="187">
        <v>9.26</v>
      </c>
      <c r="J12" s="187">
        <v>15.53</v>
      </c>
      <c r="K12" s="187">
        <v>14.660000000000002</v>
      </c>
      <c r="L12" s="187">
        <v>17.099999999999998</v>
      </c>
      <c r="M12" s="187">
        <v>17.596999999999998</v>
      </c>
      <c r="N12" s="187">
        <v>211.93299999999999</v>
      </c>
      <c r="O12"/>
      <c r="P12"/>
      <c r="Q12"/>
      <c r="R12" s="186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34" ht="15" x14ac:dyDescent="0.25">
      <c r="A13" s="188">
        <v>2016</v>
      </c>
      <c r="B13" s="187">
        <v>21.08</v>
      </c>
      <c r="C13" s="187">
        <v>37.54</v>
      </c>
      <c r="D13" s="187">
        <v>38.400000000000006</v>
      </c>
      <c r="E13" s="187">
        <v>35.39</v>
      </c>
      <c r="F13" s="187">
        <v>28.29</v>
      </c>
      <c r="G13" s="187">
        <v>35.879999999999995</v>
      </c>
      <c r="H13" s="187">
        <v>18.54</v>
      </c>
      <c r="I13" s="187">
        <v>8.42</v>
      </c>
      <c r="J13" s="187">
        <v>0</v>
      </c>
      <c r="K13" s="187">
        <v>17.37</v>
      </c>
      <c r="L13" s="187">
        <v>6.27</v>
      </c>
      <c r="M13" s="187">
        <v>6.84</v>
      </c>
      <c r="N13" s="187">
        <v>254.02</v>
      </c>
      <c r="O13"/>
      <c r="P13"/>
      <c r="Q13"/>
      <c r="R13" s="186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5" x14ac:dyDescent="0.25">
      <c r="A14" s="188">
        <v>2017</v>
      </c>
      <c r="B14" s="187">
        <v>38.754999999999995</v>
      </c>
      <c r="C14" s="187">
        <v>37.038999999999994</v>
      </c>
      <c r="D14" s="187">
        <v>4.5999999999999996</v>
      </c>
      <c r="E14" s="187">
        <v>30.972999999999999</v>
      </c>
      <c r="F14" s="187">
        <v>26.007999999999999</v>
      </c>
      <c r="G14" s="187">
        <v>23.654499999999999</v>
      </c>
      <c r="H14" s="187">
        <v>21.917999999999999</v>
      </c>
      <c r="I14" s="187">
        <v>12.751999999999999</v>
      </c>
      <c r="J14" s="187">
        <v>0</v>
      </c>
      <c r="K14" s="187">
        <v>18.730499999999999</v>
      </c>
      <c r="L14" s="187">
        <v>23.443999999999999</v>
      </c>
      <c r="M14" s="187">
        <v>14.535500000000001</v>
      </c>
      <c r="N14" s="187">
        <v>252.40950000000001</v>
      </c>
      <c r="O14"/>
      <c r="P14"/>
      <c r="Q14"/>
      <c r="R14" s="186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ht="15" x14ac:dyDescent="0.25">
      <c r="A15" s="188">
        <v>2018</v>
      </c>
      <c r="B15" s="187">
        <v>37.099499999999999</v>
      </c>
      <c r="C15" s="187">
        <v>35.582000000000001</v>
      </c>
      <c r="D15" s="187">
        <v>26.383500000000002</v>
      </c>
      <c r="E15" s="187">
        <v>32.874499999999998</v>
      </c>
      <c r="F15" s="187">
        <v>23.514000000000003</v>
      </c>
      <c r="G15" s="187">
        <v>12.921999999999997</v>
      </c>
      <c r="H15" s="187">
        <v>19.942999999999998</v>
      </c>
      <c r="I15" s="187">
        <v>18.552500000000002</v>
      </c>
      <c r="J15" s="187">
        <v>20.012</v>
      </c>
      <c r="K15" s="187">
        <v>18.3095</v>
      </c>
      <c r="L15" s="187">
        <v>4.7024999999999997</v>
      </c>
      <c r="M15" s="187">
        <v>4.0000000000000001E-3</v>
      </c>
      <c r="N15" s="187">
        <v>249.89900000000003</v>
      </c>
      <c r="O15"/>
      <c r="P15"/>
      <c r="Q15"/>
      <c r="R15" s="186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ht="15" x14ac:dyDescent="0.25">
      <c r="A16" s="188">
        <v>2019</v>
      </c>
      <c r="B16" s="187">
        <v>15.317500000000001</v>
      </c>
      <c r="C16" s="187">
        <v>13.950000000000001</v>
      </c>
      <c r="D16" s="187">
        <v>8.8250000000000011</v>
      </c>
      <c r="E16" s="187">
        <v>11.153500000000001</v>
      </c>
      <c r="F16" s="187">
        <v>13.393000000000001</v>
      </c>
      <c r="G16" s="187">
        <v>11.4695</v>
      </c>
      <c r="H16" s="187">
        <v>5.8125</v>
      </c>
      <c r="I16" s="187">
        <v>5.8544999999999998</v>
      </c>
      <c r="J16" s="187">
        <v>18.466500000000003</v>
      </c>
      <c r="K16" s="187">
        <v>16.338000000000001</v>
      </c>
      <c r="L16" s="187">
        <v>21.116500000000002</v>
      </c>
      <c r="M16" s="187">
        <v>20.059000000000001</v>
      </c>
      <c r="N16" s="187">
        <v>161.75550000000001</v>
      </c>
      <c r="O16"/>
      <c r="P16"/>
      <c r="Q16"/>
      <c r="R16" s="18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5" x14ac:dyDescent="0.25">
      <c r="A17" s="188">
        <v>2020</v>
      </c>
      <c r="B17" s="187">
        <v>8.9599999999999991</v>
      </c>
      <c r="C17" s="187">
        <v>16.896500000000003</v>
      </c>
      <c r="D17" s="187">
        <v>18.711499999999997</v>
      </c>
      <c r="E17" s="187">
        <v>0</v>
      </c>
      <c r="F17" s="187">
        <v>0</v>
      </c>
      <c r="G17" s="187">
        <v>3.206</v>
      </c>
      <c r="H17" s="187">
        <v>6.0600000000000005</v>
      </c>
      <c r="I17" s="187">
        <v>3.613</v>
      </c>
      <c r="J17" s="187">
        <v>7.1305000000000005</v>
      </c>
      <c r="K17" s="187">
        <v>13.6935</v>
      </c>
      <c r="L17" s="187">
        <v>6.3375000000000004</v>
      </c>
      <c r="M17" s="187">
        <v>6.3330000000000002</v>
      </c>
      <c r="N17" s="187">
        <v>90.941500000000005</v>
      </c>
      <c r="O17"/>
      <c r="P17"/>
      <c r="Q17"/>
      <c r="R17" s="186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ht="15" x14ac:dyDescent="0.25">
      <c r="A18" s="188">
        <v>2021</v>
      </c>
      <c r="B18" s="187">
        <v>10.750500000000001</v>
      </c>
      <c r="C18" s="187">
        <v>19.010000000000002</v>
      </c>
      <c r="D18" s="187">
        <v>15.715</v>
      </c>
      <c r="E18" s="187">
        <v>25.680499999999999</v>
      </c>
      <c r="F18" s="187">
        <v>16.790500000000002</v>
      </c>
      <c r="G18" s="187">
        <v>26.073499999999999</v>
      </c>
      <c r="H18" s="187">
        <v>88.662999999999997</v>
      </c>
      <c r="I18" s="187">
        <v>12.5375</v>
      </c>
      <c r="J18" s="187">
        <v>14.111500000000001</v>
      </c>
      <c r="K18" s="187">
        <v>10.762500000000001</v>
      </c>
      <c r="L18" s="187">
        <v>0</v>
      </c>
      <c r="M18" s="187">
        <v>0</v>
      </c>
      <c r="N18" s="187">
        <v>240.09449999999998</v>
      </c>
      <c r="O18"/>
      <c r="P18"/>
      <c r="Q18"/>
      <c r="R18" s="186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ht="15" x14ac:dyDescent="0.25">
      <c r="A19" s="188">
        <v>2022</v>
      </c>
      <c r="B19" s="187">
        <v>19.804500000000001</v>
      </c>
      <c r="C19" s="187">
        <v>28.413749999999997</v>
      </c>
      <c r="D19" s="187">
        <v>38.535849999999996</v>
      </c>
      <c r="E19" s="187">
        <v>41.039750000000005</v>
      </c>
      <c r="F19" s="187">
        <v>45.84395</v>
      </c>
      <c r="G19" s="187">
        <v>64.031800000000004</v>
      </c>
      <c r="H19" s="187">
        <v>0</v>
      </c>
      <c r="I19" s="187">
        <v>0</v>
      </c>
      <c r="J19" s="187">
        <v>0</v>
      </c>
      <c r="K19" s="187">
        <v>19.514900000000001</v>
      </c>
      <c r="L19" s="187">
        <v>30.068550000000002</v>
      </c>
      <c r="M19" s="187">
        <v>15.43</v>
      </c>
      <c r="N19" s="187">
        <v>302.68305000000004</v>
      </c>
      <c r="O19"/>
      <c r="P19"/>
      <c r="Q19"/>
      <c r="R19" s="186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5" x14ac:dyDescent="0.25">
      <c r="A20" s="188">
        <v>2023</v>
      </c>
      <c r="B20" s="187">
        <v>21.088999999999999</v>
      </c>
      <c r="C20" s="187">
        <v>26.2531</v>
      </c>
      <c r="D20" s="187">
        <v>20.673500000000001</v>
      </c>
      <c r="E20" s="187">
        <v>26.248999999999999</v>
      </c>
      <c r="F20" s="187">
        <v>22.269500000000001</v>
      </c>
      <c r="G20" s="187">
        <v>23.28</v>
      </c>
      <c r="H20" s="187">
        <v>29.6905</v>
      </c>
      <c r="I20" s="187">
        <v>22.0031</v>
      </c>
      <c r="J20" s="187">
        <v>0</v>
      </c>
      <c r="K20" s="187">
        <v>0</v>
      </c>
      <c r="L20" s="187">
        <v>0</v>
      </c>
      <c r="M20" s="187">
        <v>30.358499999999999</v>
      </c>
      <c r="N20" s="187">
        <v>221.86619999999996</v>
      </c>
      <c r="O20"/>
      <c r="P20"/>
      <c r="Q20"/>
      <c r="R20" s="186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ht="15" x14ac:dyDescent="0.25">
      <c r="A21" s="188">
        <v>2024</v>
      </c>
      <c r="B21" s="187">
        <v>19.331499999999998</v>
      </c>
      <c r="C21" s="187">
        <v>28.8355</v>
      </c>
      <c r="D21" s="187">
        <v>30.019500000000001</v>
      </c>
      <c r="E21" s="187">
        <v>20.003</v>
      </c>
      <c r="F21" s="187">
        <v>19.715</v>
      </c>
      <c r="G21" s="187">
        <v>16.216000000000001</v>
      </c>
      <c r="H21" s="187">
        <v>14.138</v>
      </c>
      <c r="I21" s="187">
        <v>21.222999999999999</v>
      </c>
      <c r="J21" s="187">
        <v>14.926</v>
      </c>
      <c r="K21" s="187">
        <v>10.019</v>
      </c>
      <c r="L21" s="187">
        <v>0</v>
      </c>
      <c r="M21" s="187">
        <v>0</v>
      </c>
      <c r="N21" s="187">
        <v>194.42649999999998</v>
      </c>
      <c r="O21"/>
      <c r="P21"/>
      <c r="Q21"/>
      <c r="R21" s="186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ht="15" x14ac:dyDescent="0.25">
      <c r="A22" s="188">
        <v>2025</v>
      </c>
      <c r="B22" s="187">
        <v>18.379000000000001</v>
      </c>
      <c r="C22" s="187">
        <v>25.566500000000001</v>
      </c>
      <c r="D22" s="187">
        <v>18.381999999999998</v>
      </c>
      <c r="E22" s="187">
        <v>23.683500000000002</v>
      </c>
      <c r="F22" s="187">
        <v>25.4055</v>
      </c>
      <c r="G22" s="187">
        <v>25.265999999999998</v>
      </c>
      <c r="H22" s="187">
        <v>12.086</v>
      </c>
      <c r="I22" s="187">
        <v>19.684000000000001</v>
      </c>
      <c r="J22" s="187">
        <v>16.355</v>
      </c>
      <c r="K22" s="187">
        <v>12.9185</v>
      </c>
      <c r="L22" s="187">
        <v>0.58199999999999996</v>
      </c>
      <c r="M22" s="187">
        <v>4.3520000000000003</v>
      </c>
      <c r="N22" s="187">
        <v>202.66</v>
      </c>
      <c r="O22"/>
      <c r="P22"/>
      <c r="Q22"/>
      <c r="R22" s="186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5" x14ac:dyDescent="0.2">
      <c r="A23" s="189"/>
      <c r="B23" s="189"/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</row>
    <row r="24" spans="1:34" ht="15" x14ac:dyDescent="0.2">
      <c r="A24" s="189"/>
      <c r="B24" s="189"/>
      <c r="C24" s="189"/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</row>
    <row r="25" spans="1:34" ht="15" x14ac:dyDescent="0.2">
      <c r="A25" s="190" t="s">
        <v>99</v>
      </c>
      <c r="B25" s="191">
        <f t="shared" ref="B25:M25" si="0">+AVERAGE(B10:B24)</f>
        <v>19.979423076923073</v>
      </c>
      <c r="C25" s="191">
        <f t="shared" si="0"/>
        <v>25.382603846153849</v>
      </c>
      <c r="D25" s="191">
        <f t="shared" si="0"/>
        <v>21.738257692307691</v>
      </c>
      <c r="E25" s="191">
        <f t="shared" si="0"/>
        <v>22.862442307692309</v>
      </c>
      <c r="F25" s="191">
        <f t="shared" si="0"/>
        <v>22.332265384615386</v>
      </c>
      <c r="G25" s="191">
        <f t="shared" si="0"/>
        <v>21.419176923076922</v>
      </c>
      <c r="H25" s="191">
        <f t="shared" si="0"/>
        <v>20.713923076923077</v>
      </c>
      <c r="I25" s="191">
        <f t="shared" si="0"/>
        <v>13.967892307692306</v>
      </c>
      <c r="J25" s="191">
        <f t="shared" si="0"/>
        <v>10.405884615384615</v>
      </c>
      <c r="K25" s="191">
        <f t="shared" si="0"/>
        <v>15.355107692307692</v>
      </c>
      <c r="L25" s="191">
        <f t="shared" si="0"/>
        <v>12.462267692307693</v>
      </c>
      <c r="M25" s="191">
        <f t="shared" si="0"/>
        <v>14.622739230769232</v>
      </c>
      <c r="N25" s="191">
        <f>+AVERAGE(B25:M25)</f>
        <v>18.436831987179488</v>
      </c>
    </row>
    <row r="26" spans="1:34" x14ac:dyDescent="0.2">
      <c r="A26" s="192"/>
      <c r="B26" s="193">
        <f>+N25</f>
        <v>18.436831987179488</v>
      </c>
      <c r="C26" s="193">
        <f>+B26</f>
        <v>18.436831987179488</v>
      </c>
      <c r="D26" s="193">
        <f t="shared" ref="D26:M26" si="1">+C26</f>
        <v>18.436831987179488</v>
      </c>
      <c r="E26" s="193">
        <f t="shared" si="1"/>
        <v>18.436831987179488</v>
      </c>
      <c r="F26" s="193">
        <f t="shared" si="1"/>
        <v>18.436831987179488</v>
      </c>
      <c r="G26" s="193">
        <f t="shared" si="1"/>
        <v>18.436831987179488</v>
      </c>
      <c r="H26" s="193">
        <f t="shared" si="1"/>
        <v>18.436831987179488</v>
      </c>
      <c r="I26" s="193">
        <f t="shared" si="1"/>
        <v>18.436831987179488</v>
      </c>
      <c r="J26" s="193">
        <f t="shared" si="1"/>
        <v>18.436831987179488</v>
      </c>
      <c r="K26" s="193">
        <f t="shared" si="1"/>
        <v>18.436831987179488</v>
      </c>
      <c r="L26" s="193">
        <f t="shared" si="1"/>
        <v>18.436831987179488</v>
      </c>
      <c r="M26" s="193">
        <f t="shared" si="1"/>
        <v>18.436831987179488</v>
      </c>
      <c r="N26" s="194"/>
    </row>
    <row r="27" spans="1:34" ht="15" x14ac:dyDescent="0.2">
      <c r="A27" s="195" t="s">
        <v>100</v>
      </c>
      <c r="B27" s="196">
        <f>+B25/B26</f>
        <v>1.08366898883801</v>
      </c>
      <c r="C27" s="196">
        <f t="shared" ref="C27:M27" si="2">+C25/C26</f>
        <v>1.3767334791467578</v>
      </c>
      <c r="D27" s="196">
        <f t="shared" si="2"/>
        <v>1.1790668650353777</v>
      </c>
      <c r="E27" s="196">
        <f t="shared" si="2"/>
        <v>1.2400417991328596</v>
      </c>
      <c r="F27" s="196">
        <f t="shared" si="2"/>
        <v>1.2112853987140895</v>
      </c>
      <c r="G27" s="196">
        <f t="shared" si="2"/>
        <v>1.16176016237341</v>
      </c>
      <c r="H27" s="196">
        <f t="shared" si="2"/>
        <v>1.123507720378806</v>
      </c>
      <c r="I27" s="196">
        <f t="shared" si="2"/>
        <v>0.75760804879087851</v>
      </c>
      <c r="J27" s="196">
        <f t="shared" si="2"/>
        <v>0.56440741135031258</v>
      </c>
      <c r="K27" s="196">
        <f t="shared" si="2"/>
        <v>0.8328495754034777</v>
      </c>
      <c r="L27" s="196">
        <f t="shared" si="2"/>
        <v>0.67594409391882737</v>
      </c>
      <c r="M27" s="196">
        <f t="shared" si="2"/>
        <v>0.79312645691719263</v>
      </c>
      <c r="N27" s="197">
        <f>SUM(B27:M27)</f>
        <v>12</v>
      </c>
    </row>
    <row r="28" spans="1:34" x14ac:dyDescent="0.2">
      <c r="A28" s="198" t="s">
        <v>101</v>
      </c>
      <c r="B28" s="199">
        <v>1</v>
      </c>
      <c r="C28" s="199">
        <v>1</v>
      </c>
      <c r="D28" s="199">
        <v>1</v>
      </c>
      <c r="E28" s="199">
        <v>1</v>
      </c>
      <c r="F28" s="199">
        <v>1</v>
      </c>
      <c r="G28" s="199">
        <v>1</v>
      </c>
      <c r="H28" s="199">
        <v>1</v>
      </c>
      <c r="I28" s="199">
        <v>1</v>
      </c>
      <c r="J28" s="199">
        <v>1</v>
      </c>
      <c r="K28" s="199">
        <v>1</v>
      </c>
      <c r="L28" s="199">
        <v>1</v>
      </c>
      <c r="M28" s="199">
        <v>1</v>
      </c>
      <c r="N28" s="200"/>
      <c r="P28" s="201"/>
      <c r="Q28" s="201"/>
    </row>
    <row r="29" spans="1:34" s="203" customFormat="1" x14ac:dyDescent="0.2">
      <c r="A29" s="198"/>
      <c r="B29" s="202">
        <f>+B27</f>
        <v>1.08366898883801</v>
      </c>
      <c r="C29" s="202">
        <f t="shared" ref="C29:M29" si="3">+C27</f>
        <v>1.3767334791467578</v>
      </c>
      <c r="D29" s="202">
        <f t="shared" si="3"/>
        <v>1.1790668650353777</v>
      </c>
      <c r="E29" s="202">
        <f t="shared" si="3"/>
        <v>1.2400417991328596</v>
      </c>
      <c r="F29" s="202">
        <f t="shared" si="3"/>
        <v>1.2112853987140895</v>
      </c>
      <c r="G29" s="202">
        <f t="shared" si="3"/>
        <v>1.16176016237341</v>
      </c>
      <c r="H29" s="202">
        <f t="shared" si="3"/>
        <v>1.123507720378806</v>
      </c>
      <c r="I29" s="202">
        <f t="shared" si="3"/>
        <v>0.75760804879087851</v>
      </c>
      <c r="J29" s="202">
        <f t="shared" si="3"/>
        <v>0.56440741135031258</v>
      </c>
      <c r="K29" s="202">
        <f t="shared" si="3"/>
        <v>0.8328495754034777</v>
      </c>
      <c r="L29" s="202">
        <f t="shared" si="3"/>
        <v>0.67594409391882737</v>
      </c>
      <c r="M29" s="202">
        <f t="shared" si="3"/>
        <v>0.79312645691719263</v>
      </c>
      <c r="N29" s="200"/>
      <c r="R29" s="179"/>
    </row>
    <row r="30" spans="1:34" ht="18" x14ac:dyDescent="0.25">
      <c r="A30" s="198" t="s">
        <v>102</v>
      </c>
      <c r="B30" s="193">
        <f>+N25</f>
        <v>18.436831987179488</v>
      </c>
      <c r="C30" s="193">
        <f>+B30</f>
        <v>18.436831987179488</v>
      </c>
      <c r="D30" s="193">
        <f t="shared" ref="D30:L30" si="4">+C30</f>
        <v>18.436831987179488</v>
      </c>
      <c r="E30" s="193">
        <f t="shared" si="4"/>
        <v>18.436831987179488</v>
      </c>
      <c r="F30" s="193">
        <f t="shared" si="4"/>
        <v>18.436831987179488</v>
      </c>
      <c r="G30" s="193">
        <f t="shared" si="4"/>
        <v>18.436831987179488</v>
      </c>
      <c r="H30" s="193">
        <f t="shared" si="4"/>
        <v>18.436831987179488</v>
      </c>
      <c r="I30" s="193">
        <f t="shared" si="4"/>
        <v>18.436831987179488</v>
      </c>
      <c r="J30" s="193">
        <f t="shared" si="4"/>
        <v>18.436831987179488</v>
      </c>
      <c r="K30" s="193">
        <f t="shared" si="4"/>
        <v>18.436831987179488</v>
      </c>
      <c r="L30" s="193">
        <f t="shared" si="4"/>
        <v>18.436831987179488</v>
      </c>
      <c r="M30" s="193">
        <f>+L30</f>
        <v>18.436831987179488</v>
      </c>
      <c r="N30" s="200"/>
      <c r="S30" s="204"/>
      <c r="T30" s="204"/>
      <c r="U30" s="204"/>
      <c r="V30" s="204"/>
      <c r="W30" s="204"/>
      <c r="X30" s="204"/>
      <c r="Y30" s="204"/>
      <c r="Z30" s="204"/>
    </row>
    <row r="31" spans="1:34" x14ac:dyDescent="0.2">
      <c r="A31" s="203"/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3"/>
      <c r="M31" s="203"/>
      <c r="N31" s="206"/>
    </row>
    <row r="32" spans="1:34" x14ac:dyDescent="0.2">
      <c r="B32" s="203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7"/>
    </row>
    <row r="33" spans="1:14" x14ac:dyDescent="0.2">
      <c r="N33" s="207"/>
    </row>
    <row r="34" spans="1:14" x14ac:dyDescent="0.2">
      <c r="A34" s="179"/>
      <c r="B34" s="179"/>
      <c r="C34" s="179"/>
      <c r="D34" s="179"/>
      <c r="E34" s="179"/>
      <c r="F34" s="179"/>
      <c r="G34" s="179"/>
      <c r="H34" s="179"/>
      <c r="I34" s="179"/>
      <c r="J34" s="179"/>
      <c r="N34" s="207"/>
    </row>
    <row r="35" spans="1:14" x14ac:dyDescent="0.2">
      <c r="A35" s="179"/>
      <c r="B35" s="179"/>
      <c r="C35" s="179"/>
      <c r="D35" s="179"/>
      <c r="E35" s="179"/>
      <c r="F35" s="179"/>
      <c r="G35" s="179"/>
      <c r="H35" s="179"/>
      <c r="I35" s="179"/>
      <c r="J35" s="179"/>
      <c r="N35" s="207"/>
    </row>
    <row r="36" spans="1:14" ht="20.25" x14ac:dyDescent="0.3">
      <c r="A36" s="208" t="s">
        <v>103</v>
      </c>
      <c r="B36" s="208"/>
      <c r="C36" s="208"/>
      <c r="D36" s="208"/>
      <c r="E36" s="179"/>
      <c r="F36" s="179"/>
      <c r="G36" s="179"/>
      <c r="H36" s="179"/>
      <c r="I36" s="179"/>
      <c r="J36" s="179"/>
      <c r="N36" s="207"/>
    </row>
    <row r="37" spans="1:14" ht="18" x14ac:dyDescent="0.25">
      <c r="A37" s="237" t="str">
        <f>B4</f>
        <v>BACALAO</v>
      </c>
      <c r="B37" s="237"/>
      <c r="C37" s="237"/>
      <c r="D37" s="179"/>
      <c r="E37" s="179"/>
      <c r="F37" s="179"/>
      <c r="G37" s="179"/>
      <c r="H37" s="179"/>
      <c r="I37" s="179"/>
      <c r="J37" s="179"/>
      <c r="N37" s="207"/>
    </row>
    <row r="38" spans="1:14" x14ac:dyDescent="0.2">
      <c r="A38" s="179"/>
      <c r="B38" s="179"/>
      <c r="C38" s="179"/>
      <c r="D38" s="179"/>
      <c r="E38" s="179"/>
      <c r="F38" s="179"/>
      <c r="G38" s="179"/>
      <c r="H38" s="179"/>
      <c r="I38" s="179"/>
      <c r="J38" s="179"/>
      <c r="N38" s="207"/>
    </row>
    <row r="39" spans="1:14" ht="15" x14ac:dyDescent="0.25">
      <c r="A39" s="186"/>
      <c r="B39" s="186"/>
      <c r="C39" s="179"/>
      <c r="D39" s="179"/>
      <c r="E39" s="179"/>
      <c r="F39" s="179"/>
      <c r="G39" s="179"/>
      <c r="H39" s="179"/>
      <c r="I39" s="179"/>
      <c r="J39" s="179"/>
    </row>
    <row r="40" spans="1:14" ht="15" x14ac:dyDescent="0.25">
      <c r="A40" s="186"/>
      <c r="B40" s="186"/>
      <c r="C40" s="179"/>
      <c r="D40" s="179"/>
      <c r="E40" s="179"/>
      <c r="F40" s="179"/>
      <c r="G40" s="179"/>
      <c r="H40" s="179"/>
      <c r="I40" s="179"/>
      <c r="J40" s="179"/>
      <c r="N40" s="207" t="s">
        <v>16</v>
      </c>
    </row>
    <row r="41" spans="1:14" ht="15" x14ac:dyDescent="0.25">
      <c r="A41" s="186"/>
      <c r="B41" s="186"/>
      <c r="C41" s="179"/>
      <c r="D41" s="179"/>
      <c r="E41" s="179"/>
      <c r="F41" s="179"/>
      <c r="G41" s="179"/>
      <c r="H41" s="179"/>
      <c r="I41" s="179"/>
      <c r="J41" s="179"/>
      <c r="N41" s="207"/>
    </row>
    <row r="42" spans="1:14" ht="15" x14ac:dyDescent="0.25">
      <c r="A42" s="186"/>
      <c r="B42" s="186"/>
      <c r="C42" s="179"/>
      <c r="D42" s="179"/>
      <c r="E42" s="179"/>
      <c r="F42" s="179"/>
      <c r="G42" s="179"/>
      <c r="H42" s="179"/>
      <c r="I42" s="179"/>
      <c r="J42" s="179"/>
      <c r="N42" s="207"/>
    </row>
    <row r="43" spans="1:14" ht="15" x14ac:dyDescent="0.25">
      <c r="A43" s="186"/>
      <c r="B43" s="186"/>
      <c r="C43" s="179"/>
      <c r="D43" s="179"/>
      <c r="E43" s="179"/>
      <c r="F43" s="179"/>
      <c r="G43" s="179"/>
      <c r="H43" s="179"/>
      <c r="I43" s="179"/>
      <c r="J43" s="179"/>
      <c r="N43" s="207"/>
    </row>
    <row r="44" spans="1:14" ht="15" x14ac:dyDescent="0.25">
      <c r="A44" s="186"/>
      <c r="B44" s="186"/>
      <c r="C44" s="179"/>
      <c r="D44" s="179"/>
      <c r="E44" s="179"/>
      <c r="F44" s="179"/>
      <c r="G44" s="179"/>
      <c r="H44" s="179"/>
      <c r="I44" s="179"/>
      <c r="J44" s="179"/>
    </row>
    <row r="45" spans="1:14" ht="15" x14ac:dyDescent="0.25">
      <c r="A45" s="186"/>
      <c r="B45" s="186"/>
      <c r="C45" s="179"/>
      <c r="D45" s="179"/>
      <c r="E45" s="179"/>
      <c r="F45" s="179"/>
      <c r="G45" s="179"/>
      <c r="H45" s="179"/>
      <c r="I45" s="179"/>
      <c r="J45" s="179"/>
    </row>
    <row r="46" spans="1:14" ht="15" x14ac:dyDescent="0.25">
      <c r="A46" s="186"/>
      <c r="B46" s="186"/>
      <c r="C46" s="179"/>
      <c r="D46" s="179"/>
      <c r="E46" s="179"/>
      <c r="F46" s="179"/>
      <c r="G46" s="179"/>
      <c r="H46" s="179"/>
      <c r="I46" s="179"/>
      <c r="J46" s="179"/>
    </row>
    <row r="47" spans="1:14" ht="15" x14ac:dyDescent="0.25">
      <c r="A47" s="186"/>
      <c r="B47" s="186"/>
      <c r="C47" s="179"/>
      <c r="D47" s="179"/>
      <c r="E47" s="179"/>
      <c r="F47" s="179"/>
      <c r="G47" s="179"/>
      <c r="H47" s="179"/>
      <c r="I47" s="179"/>
      <c r="J47" s="179"/>
    </row>
    <row r="48" spans="1:14" ht="15" x14ac:dyDescent="0.25">
      <c r="A48" s="186"/>
      <c r="B48" s="186"/>
      <c r="C48" s="179"/>
      <c r="D48" s="179"/>
      <c r="E48" s="179"/>
      <c r="F48" s="179"/>
      <c r="G48" s="179"/>
      <c r="H48" s="179"/>
      <c r="I48" s="179"/>
      <c r="J48" s="179"/>
    </row>
    <row r="49" spans="1:10" ht="15" x14ac:dyDescent="0.25">
      <c r="A49" s="186"/>
      <c r="B49" s="186"/>
      <c r="C49" s="179"/>
      <c r="D49" s="179"/>
      <c r="E49" s="179"/>
      <c r="F49" s="179"/>
      <c r="G49" s="179"/>
      <c r="H49" s="179"/>
      <c r="I49" s="179"/>
      <c r="J49" s="179"/>
    </row>
    <row r="50" spans="1:10" ht="15" x14ac:dyDescent="0.25">
      <c r="A50" s="186"/>
      <c r="B50" s="186"/>
      <c r="C50" s="179"/>
      <c r="D50" s="179"/>
      <c r="E50" s="179"/>
      <c r="F50" s="179"/>
      <c r="G50" s="179"/>
      <c r="H50" s="179"/>
      <c r="I50" s="179"/>
      <c r="J50" s="179"/>
    </row>
    <row r="51" spans="1:10" ht="15" x14ac:dyDescent="0.25">
      <c r="A51" s="186"/>
      <c r="B51" s="186"/>
      <c r="C51" s="179"/>
      <c r="D51" s="179"/>
      <c r="E51" s="179"/>
      <c r="F51" s="179"/>
      <c r="G51" s="179"/>
      <c r="H51" s="179"/>
      <c r="I51" s="179"/>
      <c r="J51" s="179"/>
    </row>
    <row r="52" spans="1:10" ht="15" x14ac:dyDescent="0.25">
      <c r="A52" s="186"/>
      <c r="B52" s="186"/>
      <c r="C52" s="179"/>
      <c r="D52" s="179"/>
      <c r="E52" s="179"/>
      <c r="F52" s="179"/>
      <c r="G52" s="179"/>
      <c r="H52" s="179"/>
      <c r="I52" s="179"/>
      <c r="J52" s="179"/>
    </row>
    <row r="53" spans="1:10" ht="15" x14ac:dyDescent="0.25">
      <c r="A53" s="186"/>
      <c r="B53" s="186"/>
      <c r="C53" s="179"/>
      <c r="D53" s="179"/>
      <c r="E53" s="179"/>
      <c r="F53" s="179"/>
      <c r="G53" s="179"/>
      <c r="H53" s="179"/>
      <c r="I53" s="179"/>
      <c r="J53" s="179"/>
    </row>
    <row r="54" spans="1:10" ht="15" x14ac:dyDescent="0.25">
      <c r="A54" s="186"/>
      <c r="B54" s="186"/>
      <c r="C54" s="179"/>
      <c r="D54" s="179"/>
      <c r="E54" s="179"/>
      <c r="F54" s="179"/>
      <c r="G54" s="179"/>
      <c r="H54" s="179"/>
      <c r="I54" s="179"/>
      <c r="J54" s="179"/>
    </row>
    <row r="55" spans="1:10" ht="15" x14ac:dyDescent="0.25">
      <c r="A55" s="186"/>
      <c r="B55" s="186"/>
      <c r="C55" s="179"/>
      <c r="D55" s="179"/>
      <c r="E55" s="179"/>
      <c r="F55" s="179"/>
      <c r="G55" s="179"/>
      <c r="H55" s="179"/>
      <c r="I55" s="179"/>
      <c r="J55" s="179"/>
    </row>
    <row r="56" spans="1:10" ht="15" x14ac:dyDescent="0.25">
      <c r="A56" s="186"/>
      <c r="B56" s="186"/>
      <c r="C56" s="179"/>
      <c r="D56" s="179"/>
      <c r="E56" s="179"/>
      <c r="F56" s="179"/>
      <c r="G56" s="179"/>
      <c r="H56" s="179"/>
      <c r="I56" s="179"/>
      <c r="J56" s="179"/>
    </row>
    <row r="57" spans="1:10" ht="15" x14ac:dyDescent="0.25">
      <c r="A57" s="186"/>
      <c r="B57" s="186"/>
      <c r="C57" s="179"/>
      <c r="D57" s="179"/>
      <c r="E57" s="179"/>
      <c r="F57" s="179"/>
      <c r="G57" s="179"/>
      <c r="H57" s="179"/>
      <c r="I57" s="179"/>
      <c r="J57" s="179"/>
    </row>
    <row r="58" spans="1:10" ht="15" x14ac:dyDescent="0.25">
      <c r="A58" s="186"/>
      <c r="B58" s="186"/>
      <c r="C58" s="179"/>
      <c r="D58" s="179"/>
      <c r="E58" s="179"/>
      <c r="F58" s="179"/>
      <c r="G58" s="179"/>
      <c r="H58" s="179"/>
      <c r="I58" s="179"/>
      <c r="J58" s="179"/>
    </row>
    <row r="59" spans="1:10" ht="15" x14ac:dyDescent="0.25">
      <c r="A59" s="186"/>
      <c r="B59" s="186"/>
      <c r="C59" s="179"/>
      <c r="D59" s="179"/>
      <c r="E59" s="179"/>
      <c r="F59" s="179"/>
      <c r="G59" s="179"/>
      <c r="H59" s="179"/>
      <c r="I59" s="179"/>
      <c r="J59" s="179"/>
    </row>
    <row r="60" spans="1:10" ht="15" x14ac:dyDescent="0.25">
      <c r="A60" s="186"/>
      <c r="B60" s="186"/>
      <c r="C60" s="179"/>
      <c r="D60" s="179"/>
      <c r="E60" s="179"/>
      <c r="F60" s="179"/>
      <c r="G60" s="179"/>
      <c r="H60" s="179"/>
      <c r="I60" s="179"/>
      <c r="J60" s="179"/>
    </row>
    <row r="61" spans="1:10" ht="15" x14ac:dyDescent="0.25">
      <c r="A61" s="186"/>
      <c r="B61" s="186"/>
      <c r="C61" s="179"/>
      <c r="D61" s="179"/>
      <c r="E61" s="179"/>
      <c r="F61" s="179"/>
      <c r="G61" s="179"/>
      <c r="H61" s="179"/>
      <c r="I61" s="179"/>
      <c r="J61" s="179"/>
    </row>
    <row r="62" spans="1:10" ht="15" x14ac:dyDescent="0.25">
      <c r="A62" s="186"/>
      <c r="B62" s="186"/>
      <c r="C62" s="179"/>
      <c r="D62" s="179"/>
      <c r="E62" s="179"/>
      <c r="F62" s="179"/>
      <c r="G62" s="179"/>
      <c r="H62" s="179"/>
      <c r="I62" s="179"/>
      <c r="J62" s="179"/>
    </row>
    <row r="63" spans="1:10" ht="15" x14ac:dyDescent="0.25">
      <c r="A63" s="186"/>
      <c r="B63" s="186"/>
      <c r="C63" s="179"/>
      <c r="D63" s="179"/>
      <c r="E63" s="179"/>
      <c r="F63" s="179"/>
      <c r="G63" s="179"/>
      <c r="H63" s="179"/>
      <c r="I63" s="179"/>
      <c r="J63" s="179"/>
    </row>
    <row r="64" spans="1:10" ht="15" x14ac:dyDescent="0.25">
      <c r="A64"/>
      <c r="B64"/>
    </row>
    <row r="65" spans="1:2" ht="15" x14ac:dyDescent="0.25">
      <c r="A65"/>
      <c r="B65"/>
    </row>
    <row r="66" spans="1:2" ht="15" x14ac:dyDescent="0.25">
      <c r="A66"/>
      <c r="B66"/>
    </row>
    <row r="67" spans="1:2" ht="15" x14ac:dyDescent="0.25">
      <c r="A67"/>
      <c r="B67"/>
    </row>
    <row r="68" spans="1:2" ht="15" x14ac:dyDescent="0.25">
      <c r="A68"/>
      <c r="B68"/>
    </row>
    <row r="69" spans="1:2" ht="15" x14ac:dyDescent="0.25">
      <c r="A69"/>
      <c r="B69"/>
    </row>
    <row r="70" spans="1:2" ht="15" x14ac:dyDescent="0.25">
      <c r="A70"/>
      <c r="B70"/>
    </row>
    <row r="71" spans="1:2" ht="15" x14ac:dyDescent="0.25">
      <c r="A71"/>
      <c r="B71"/>
    </row>
    <row r="72" spans="1:2" ht="15" x14ac:dyDescent="0.25">
      <c r="A72"/>
      <c r="B72"/>
    </row>
    <row r="73" spans="1:2" ht="15" x14ac:dyDescent="0.25">
      <c r="A73"/>
      <c r="B73"/>
    </row>
    <row r="74" spans="1:2" ht="15" x14ac:dyDescent="0.25">
      <c r="A74"/>
      <c r="B74"/>
    </row>
    <row r="75" spans="1:2" ht="15" x14ac:dyDescent="0.25">
      <c r="A75"/>
      <c r="B75"/>
    </row>
    <row r="76" spans="1:2" ht="15" x14ac:dyDescent="0.25">
      <c r="A76"/>
      <c r="B76"/>
    </row>
    <row r="77" spans="1:2" ht="15" x14ac:dyDescent="0.25">
      <c r="A77"/>
      <c r="B77"/>
    </row>
    <row r="78" spans="1:2" ht="15" x14ac:dyDescent="0.25">
      <c r="A78"/>
      <c r="B78"/>
    </row>
    <row r="79" spans="1:2" ht="15" x14ac:dyDescent="0.25">
      <c r="A79"/>
      <c r="B79"/>
    </row>
    <row r="80" spans="1:2" ht="15" x14ac:dyDescent="0.25">
      <c r="A80"/>
      <c r="B80"/>
    </row>
    <row r="81" spans="1:2" ht="15" x14ac:dyDescent="0.25">
      <c r="A81"/>
      <c r="B81"/>
    </row>
    <row r="82" spans="1:2" ht="15" x14ac:dyDescent="0.25">
      <c r="A82"/>
      <c r="B82"/>
    </row>
    <row r="83" spans="1:2" ht="15" x14ac:dyDescent="0.25">
      <c r="A83"/>
      <c r="B83"/>
    </row>
    <row r="84" spans="1:2" ht="15" x14ac:dyDescent="0.25">
      <c r="A84"/>
      <c r="B84"/>
    </row>
    <row r="85" spans="1:2" ht="15" x14ac:dyDescent="0.25">
      <c r="A85"/>
      <c r="B85"/>
    </row>
    <row r="86" spans="1:2" ht="15" x14ac:dyDescent="0.25">
      <c r="A86"/>
      <c r="B86"/>
    </row>
    <row r="87" spans="1:2" ht="15" x14ac:dyDescent="0.25">
      <c r="A87"/>
      <c r="B87"/>
    </row>
    <row r="88" spans="1:2" ht="15" x14ac:dyDescent="0.25">
      <c r="A88"/>
      <c r="B88"/>
    </row>
    <row r="89" spans="1:2" ht="15" x14ac:dyDescent="0.25">
      <c r="A89"/>
      <c r="B89"/>
    </row>
    <row r="90" spans="1:2" ht="15" x14ac:dyDescent="0.25">
      <c r="A90"/>
      <c r="B90"/>
    </row>
    <row r="91" spans="1:2" ht="15" x14ac:dyDescent="0.25">
      <c r="A91"/>
      <c r="B91"/>
    </row>
    <row r="92" spans="1:2" ht="15" x14ac:dyDescent="0.25">
      <c r="A92"/>
      <c r="B92"/>
    </row>
    <row r="93" spans="1:2" ht="15" x14ac:dyDescent="0.25">
      <c r="A93"/>
      <c r="B93"/>
    </row>
    <row r="94" spans="1:2" ht="15" x14ac:dyDescent="0.25">
      <c r="A94"/>
      <c r="B94"/>
    </row>
    <row r="95" spans="1:2" ht="15" x14ac:dyDescent="0.25">
      <c r="A95"/>
      <c r="B95"/>
    </row>
    <row r="96" spans="1:2" ht="15" x14ac:dyDescent="0.25">
      <c r="A96"/>
      <c r="B96"/>
    </row>
    <row r="97" spans="1:2" ht="15" x14ac:dyDescent="0.25">
      <c r="A97"/>
      <c r="B97"/>
    </row>
    <row r="98" spans="1:2" ht="15" x14ac:dyDescent="0.25">
      <c r="A98"/>
      <c r="B98"/>
    </row>
    <row r="99" spans="1:2" ht="15" x14ac:dyDescent="0.25">
      <c r="A99"/>
      <c r="B99"/>
    </row>
    <row r="100" spans="1:2" ht="15" x14ac:dyDescent="0.25">
      <c r="A100"/>
      <c r="B100"/>
    </row>
    <row r="101" spans="1:2" ht="15" x14ac:dyDescent="0.25">
      <c r="A101"/>
      <c r="B101"/>
    </row>
    <row r="102" spans="1:2" ht="15" x14ac:dyDescent="0.25">
      <c r="A102"/>
      <c r="B102"/>
    </row>
    <row r="103" spans="1:2" ht="15" x14ac:dyDescent="0.25">
      <c r="A103"/>
      <c r="B103"/>
    </row>
    <row r="104" spans="1:2" ht="15" x14ac:dyDescent="0.25">
      <c r="A104"/>
      <c r="B104"/>
    </row>
    <row r="105" spans="1:2" ht="15" x14ac:dyDescent="0.25">
      <c r="A105"/>
      <c r="B105"/>
    </row>
    <row r="106" spans="1:2" ht="15" x14ac:dyDescent="0.25">
      <c r="A106"/>
      <c r="B106"/>
    </row>
    <row r="107" spans="1:2" ht="15" x14ac:dyDescent="0.25">
      <c r="A107"/>
      <c r="B107"/>
    </row>
    <row r="108" spans="1:2" ht="15" x14ac:dyDescent="0.25">
      <c r="A108"/>
      <c r="B108"/>
    </row>
    <row r="109" spans="1:2" ht="15" x14ac:dyDescent="0.25">
      <c r="A109"/>
      <c r="B109"/>
    </row>
    <row r="110" spans="1:2" ht="15" x14ac:dyDescent="0.25">
      <c r="A110"/>
      <c r="B110"/>
    </row>
    <row r="111" spans="1:2" ht="15" x14ac:dyDescent="0.25">
      <c r="A111"/>
      <c r="B111"/>
    </row>
    <row r="112" spans="1:2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</sheetData>
  <mergeCells count="3">
    <mergeCell ref="AB3:AD3"/>
    <mergeCell ref="AB4:AD4"/>
    <mergeCell ref="A37:C37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416E2-632C-48F0-815F-26C84C9A7B4C}">
  <sheetPr>
    <tabColor rgb="FFFFC000"/>
  </sheetPr>
  <dimension ref="A1:AN165"/>
  <sheetViews>
    <sheetView showGridLines="0" tabSelected="1" topLeftCell="I13" zoomScale="70" zoomScaleNormal="70" workbookViewId="0">
      <selection activeCell="M62" sqref="M62"/>
    </sheetView>
  </sheetViews>
  <sheetFormatPr baseColWidth="10" defaultRowHeight="14.25" x14ac:dyDescent="0.2"/>
  <cols>
    <col min="1" max="1" width="8.42578125" style="178" customWidth="1"/>
    <col min="2" max="2" width="19.85546875" style="178" bestFit="1" customWidth="1"/>
    <col min="3" max="3" width="16.42578125" style="178" bestFit="1" customWidth="1"/>
    <col min="4" max="4" width="10" style="178" bestFit="1" customWidth="1"/>
    <col min="5" max="5" width="13.85546875" style="178" customWidth="1"/>
    <col min="6" max="7" width="18.5703125" style="178" bestFit="1" customWidth="1"/>
    <col min="8" max="8" width="6.42578125" style="178" bestFit="1" customWidth="1"/>
    <col min="9" max="9" width="10.42578125" style="178" bestFit="1" customWidth="1"/>
    <col min="10" max="10" width="12.85546875" style="178" bestFit="1" customWidth="1"/>
    <col min="11" max="11" width="18.5703125" style="178" customWidth="1"/>
    <col min="12" max="12" width="14.140625" style="178" customWidth="1"/>
    <col min="13" max="13" width="15.85546875" style="178" bestFit="1" customWidth="1"/>
    <col min="14" max="14" width="12.85546875" style="178" bestFit="1" customWidth="1"/>
    <col min="15" max="15" width="13.85546875" style="178" customWidth="1"/>
    <col min="16" max="16" width="12.28515625" style="178" customWidth="1"/>
    <col min="17" max="17" width="13.42578125" style="178" customWidth="1"/>
    <col min="18" max="18" width="12.5703125" style="178" customWidth="1"/>
    <col min="19" max="19" width="14.5703125" style="178" customWidth="1"/>
    <col min="20" max="20" width="20.7109375" style="178" bestFit="1" customWidth="1"/>
    <col min="21" max="21" width="8.7109375" style="178" customWidth="1"/>
    <col min="22" max="22" width="20.7109375" style="178" bestFit="1" customWidth="1"/>
    <col min="23" max="23" width="33" style="178" bestFit="1" customWidth="1"/>
    <col min="24" max="24" width="20.7109375" style="178" bestFit="1" customWidth="1"/>
    <col min="25" max="25" width="11" style="179" customWidth="1"/>
    <col min="26" max="26" width="27.85546875" style="178" bestFit="1" customWidth="1"/>
    <col min="27" max="29" width="27.85546875" style="178" customWidth="1"/>
    <col min="30" max="16384" width="11.42578125" style="178"/>
  </cols>
  <sheetData>
    <row r="1" spans="1:40" ht="15.75" x14ac:dyDescent="0.25">
      <c r="B1" s="177" t="s">
        <v>76</v>
      </c>
    </row>
    <row r="2" spans="1:40" ht="15" x14ac:dyDescent="0.25">
      <c r="B2" s="180" t="s">
        <v>77</v>
      </c>
    </row>
    <row r="3" spans="1:40" ht="15" x14ac:dyDescent="0.25">
      <c r="B3" s="209" t="s">
        <v>79</v>
      </c>
      <c r="C3" s="209" t="s">
        <v>80</v>
      </c>
      <c r="J3" s="207"/>
      <c r="O3" s="180"/>
    </row>
    <row r="4" spans="1:40" ht="15" x14ac:dyDescent="0.25">
      <c r="B4" s="209" t="s">
        <v>82</v>
      </c>
      <c r="C4" s="210" t="s">
        <v>15</v>
      </c>
      <c r="L4" s="211" t="s">
        <v>104</v>
      </c>
    </row>
    <row r="5" spans="1:40" x14ac:dyDescent="0.2">
      <c r="B5" s="209" t="s">
        <v>83</v>
      </c>
      <c r="C5" s="209" t="s">
        <v>75</v>
      </c>
      <c r="J5" s="212"/>
    </row>
    <row r="6" spans="1:40" ht="18" x14ac:dyDescent="0.25">
      <c r="B6" s="209" t="s">
        <v>84</v>
      </c>
      <c r="C6" s="209" t="s">
        <v>80</v>
      </c>
      <c r="E6" s="213"/>
      <c r="F6" s="214"/>
      <c r="AG6" s="238" t="s">
        <v>105</v>
      </c>
      <c r="AH6" s="238"/>
      <c r="AI6" s="238"/>
      <c r="AJ6" s="238"/>
      <c r="AK6" s="238"/>
      <c r="AL6" s="238"/>
      <c r="AM6" s="238"/>
      <c r="AN6" s="238"/>
    </row>
    <row r="7" spans="1:40" ht="15.75" x14ac:dyDescent="0.25">
      <c r="E7" s="213"/>
      <c r="F7" s="214"/>
      <c r="J7" s="215"/>
      <c r="K7" s="215"/>
      <c r="L7" s="215"/>
      <c r="AG7" s="239" t="str">
        <f>+$C$4</f>
        <v>BACALAO</v>
      </c>
      <c r="AH7" s="239"/>
      <c r="AI7" s="239"/>
      <c r="AJ7" s="239"/>
      <c r="AK7" s="239"/>
      <c r="AL7" s="239"/>
      <c r="AM7" s="239"/>
      <c r="AN7" s="239"/>
    </row>
    <row r="8" spans="1:40" ht="15" x14ac:dyDescent="0.25">
      <c r="B8" s="209" t="s">
        <v>85</v>
      </c>
      <c r="C8" s="209"/>
      <c r="D8" s="209"/>
      <c r="E8" s="216"/>
      <c r="F8" s="216"/>
      <c r="G8" s="216"/>
      <c r="H8"/>
      <c r="J8" s="240" t="s">
        <v>106</v>
      </c>
      <c r="K8" s="242" t="s">
        <v>107</v>
      </c>
      <c r="L8" s="242"/>
      <c r="M8"/>
      <c r="AG8" s="243" t="s">
        <v>108</v>
      </c>
      <c r="AH8" s="243"/>
      <c r="AI8" s="243"/>
      <c r="AJ8" s="243"/>
      <c r="AK8" s="243"/>
      <c r="AL8" s="243"/>
      <c r="AM8" s="243"/>
      <c r="AN8" s="243"/>
    </row>
    <row r="9" spans="1:40" ht="45" x14ac:dyDescent="0.25">
      <c r="A9" s="217" t="s">
        <v>109</v>
      </c>
      <c r="B9" s="209" t="s">
        <v>110</v>
      </c>
      <c r="C9" s="218" t="s">
        <v>111</v>
      </c>
      <c r="D9" s="219" t="s">
        <v>2</v>
      </c>
      <c r="E9" s="220" t="s">
        <v>112</v>
      </c>
      <c r="F9" s="220" t="s">
        <v>113</v>
      </c>
      <c r="G9" s="220" t="s">
        <v>114</v>
      </c>
      <c r="H9"/>
      <c r="J9" s="241"/>
      <c r="K9" s="221" t="s">
        <v>115</v>
      </c>
      <c r="L9" s="221" t="s">
        <v>116</v>
      </c>
      <c r="O9"/>
      <c r="P9"/>
      <c r="Q9"/>
      <c r="R9"/>
      <c r="S9"/>
      <c r="T9"/>
      <c r="U9"/>
      <c r="V9"/>
      <c r="W9"/>
      <c r="X9"/>
      <c r="Y9" s="186"/>
      <c r="Z9"/>
      <c r="AA9"/>
      <c r="AB9"/>
      <c r="AC9"/>
    </row>
    <row r="10" spans="1:40" ht="15" x14ac:dyDescent="0.25">
      <c r="A10" s="178">
        <v>1</v>
      </c>
      <c r="B10" s="222">
        <v>2013</v>
      </c>
      <c r="C10" s="209" t="s">
        <v>87</v>
      </c>
      <c r="D10" s="219">
        <v>8.0599999999999987</v>
      </c>
      <c r="E10" s="223">
        <f>+_xlfn.FORECAST.LINEAR(A10,$D$10:$D$165,$A$10:$A$165)</f>
        <v>20.249173710599369</v>
      </c>
      <c r="F10" s="207">
        <f ca="1">+AVERAGEIF($C$10:$E$165,"Ene",$D$10:$D$165)/AVERAGE($D$10:$D$165)</f>
        <v>1.0836689888380104</v>
      </c>
      <c r="G10" s="223">
        <f ca="1">+E10*F10</f>
        <v>21.943401599770443</v>
      </c>
      <c r="H10" s="224"/>
      <c r="I10"/>
      <c r="J10" s="178" t="s">
        <v>87</v>
      </c>
      <c r="K10" s="223">
        <f ca="1">+AVERAGEIF($C$10:$E$165,"Ene",$D$10:$D$165)</f>
        <v>19.979423076923073</v>
      </c>
      <c r="L10" s="223">
        <f ca="1">+AVERAGEIF($C$10:$G$165,"Ene",$G$10:$G$165)</f>
        <v>20.118802197899335</v>
      </c>
      <c r="O10"/>
      <c r="P10"/>
      <c r="Q10"/>
      <c r="R10"/>
      <c r="S10"/>
      <c r="T10"/>
      <c r="U10"/>
      <c r="V10"/>
      <c r="W10"/>
      <c r="X10"/>
      <c r="Y10" s="186"/>
      <c r="Z10"/>
      <c r="AA10"/>
      <c r="AB10"/>
      <c r="AC10"/>
    </row>
    <row r="11" spans="1:40" ht="15" x14ac:dyDescent="0.25">
      <c r="A11" s="178">
        <v>2</v>
      </c>
      <c r="B11" s="222"/>
      <c r="C11" s="209" t="s">
        <v>88</v>
      </c>
      <c r="D11" s="219">
        <v>13.6</v>
      </c>
      <c r="E11" s="223">
        <f t="shared" ref="E11:E74" si="0">+_xlfn.FORECAST.LINEAR(A11,$D$10:$D$165,$A$10:$A$165)</f>
        <v>20.225788656103628</v>
      </c>
      <c r="F11" s="207">
        <f ca="1">+AVERAGEIF($C$10:$E$165,"Feb",$D$10:$D$165)/AVERAGE($D$10:$D$165)</f>
        <v>1.3767334791467585</v>
      </c>
      <c r="G11" s="223">
        <f t="shared" ref="G11:G74" ca="1" si="1">+E11*F11</f>
        <v>27.845520385004587</v>
      </c>
      <c r="H11" s="224"/>
      <c r="I11"/>
      <c r="J11" s="178" t="s">
        <v>88</v>
      </c>
      <c r="K11" s="223">
        <f ca="1">+AVERAGEIF($C$10:$E$165,"Feb",$D$10:$D$165)</f>
        <v>25.382603846153849</v>
      </c>
      <c r="L11" s="223">
        <f ca="1">+AVERAGEIF($C$10:$G$165,"Feb",$G$10:$G$165)</f>
        <v>25.52748128961565</v>
      </c>
      <c r="O11"/>
      <c r="P11"/>
      <c r="Q11"/>
      <c r="R11"/>
      <c r="S11"/>
      <c r="T11"/>
      <c r="U11"/>
      <c r="V11"/>
      <c r="W11"/>
      <c r="X11"/>
      <c r="Y11" s="186"/>
      <c r="Z11"/>
      <c r="AA11"/>
      <c r="AB11"/>
      <c r="AC11"/>
    </row>
    <row r="12" spans="1:40" ht="15" x14ac:dyDescent="0.25">
      <c r="A12" s="178">
        <v>3</v>
      </c>
      <c r="B12" s="222"/>
      <c r="C12" s="209" t="s">
        <v>89</v>
      </c>
      <c r="D12" s="219">
        <v>11.054</v>
      </c>
      <c r="E12" s="223">
        <f t="shared" si="0"/>
        <v>20.202403601607887</v>
      </c>
      <c r="F12" s="207">
        <f ca="1">+AVERAGEIF($C$10:$E$165,"Mar",$D$10:$D$165)/AVERAGE($D$10:$D$165)</f>
        <v>1.1790668650353784</v>
      </c>
      <c r="G12" s="223">
        <f t="shared" ca="1" si="1"/>
        <v>23.819984680727249</v>
      </c>
      <c r="H12" s="224"/>
      <c r="I12"/>
      <c r="J12" s="178" t="s">
        <v>89</v>
      </c>
      <c r="K12" s="223">
        <f ca="1">+AVERAGEIF($C$10:$E$165,"Mar",$D$10:$D$165)</f>
        <v>21.738257692307691</v>
      </c>
      <c r="L12" s="223">
        <f ca="1">+AVERAGEIF($C$10:$G$165,"Mar",$G$10:$G$165)</f>
        <v>21.834761592433097</v>
      </c>
      <c r="O12"/>
      <c r="P12"/>
      <c r="Q12"/>
      <c r="R12"/>
      <c r="S12"/>
      <c r="T12"/>
      <c r="U12"/>
      <c r="V12"/>
      <c r="W12"/>
      <c r="X12"/>
      <c r="Y12" s="186"/>
      <c r="Z12"/>
      <c r="AA12"/>
      <c r="AB12"/>
      <c r="AC12"/>
    </row>
    <row r="13" spans="1:40" ht="15" x14ac:dyDescent="0.25">
      <c r="A13" s="178">
        <v>4</v>
      </c>
      <c r="B13" s="222"/>
      <c r="C13" s="209" t="s">
        <v>90</v>
      </c>
      <c r="D13" s="219">
        <v>15.48</v>
      </c>
      <c r="E13" s="223">
        <f t="shared" si="0"/>
        <v>20.179018547112147</v>
      </c>
      <c r="F13" s="207">
        <f ca="1">+AVERAGEIF($C$10:$E$165,"Abr",$D$10:$D$165)/AVERAGE($D$10:$D$165)</f>
        <v>1.2400417991328603</v>
      </c>
      <c r="G13" s="223">
        <f t="shared" ca="1" si="1"/>
        <v>25.022826463896301</v>
      </c>
      <c r="H13" s="224"/>
      <c r="I13"/>
      <c r="J13" s="178" t="s">
        <v>90</v>
      </c>
      <c r="K13" s="223">
        <f ca="1">+AVERAGEIF($C$10:$E$165,"Abr",$D$10:$D$165)</f>
        <v>22.862442307692309</v>
      </c>
      <c r="L13" s="223">
        <f ca="1">+AVERAGEIF($C$10:$G$165,"Abr",$G$10:$G$165)</f>
        <v>22.934938420316598</v>
      </c>
      <c r="O13"/>
      <c r="P13"/>
      <c r="Q13"/>
      <c r="R13"/>
      <c r="S13"/>
      <c r="T13"/>
      <c r="U13"/>
      <c r="V13"/>
      <c r="W13"/>
      <c r="X13"/>
      <c r="Y13" s="186"/>
      <c r="Z13"/>
      <c r="AA13"/>
      <c r="AB13"/>
      <c r="AC13"/>
    </row>
    <row r="14" spans="1:40" ht="15" x14ac:dyDescent="0.25">
      <c r="A14" s="178">
        <v>5</v>
      </c>
      <c r="B14" s="222"/>
      <c r="C14" s="209" t="s">
        <v>91</v>
      </c>
      <c r="D14" s="219">
        <v>13.120000000000001</v>
      </c>
      <c r="E14" s="223">
        <f t="shared" si="0"/>
        <v>20.155633492616406</v>
      </c>
      <c r="F14" s="207">
        <f ca="1">+AVERAGEIF($C$10:$E$165,"May",$D$10:$D$165)/AVERAGE($D$10:$D$165)</f>
        <v>1.2112853987140904</v>
      </c>
      <c r="G14" s="223">
        <f t="shared" ca="1" si="1"/>
        <v>24.414224551438938</v>
      </c>
      <c r="H14" s="224"/>
      <c r="I14"/>
      <c r="J14" s="178" t="s">
        <v>91</v>
      </c>
      <c r="K14" s="223">
        <f ca="1">+AVERAGEIF($C$10:$E$165,"May",$D$10:$D$165)</f>
        <v>22.332265384615386</v>
      </c>
      <c r="L14" s="223">
        <f ca="1">+AVERAGEIF($C$10:$G$165,"May",$G$10:$G$165)</f>
        <v>22.374754347203627</v>
      </c>
      <c r="O14"/>
      <c r="P14"/>
      <c r="Q14"/>
      <c r="R14"/>
      <c r="S14"/>
      <c r="T14"/>
      <c r="U14"/>
      <c r="V14"/>
      <c r="W14"/>
      <c r="X14"/>
      <c r="Y14" s="186"/>
      <c r="Z14"/>
      <c r="AA14"/>
      <c r="AB14"/>
      <c r="AC14"/>
    </row>
    <row r="15" spans="1:40" ht="15" x14ac:dyDescent="0.25">
      <c r="A15" s="178">
        <v>6</v>
      </c>
      <c r="B15" s="222"/>
      <c r="C15" s="209" t="s">
        <v>92</v>
      </c>
      <c r="D15" s="219">
        <v>5.8</v>
      </c>
      <c r="E15" s="223">
        <f t="shared" si="0"/>
        <v>20.132248438120666</v>
      </c>
      <c r="F15" s="207">
        <f ca="1">+AVERAGEIF($C$10:$E$165,"Jun",$D$10:$D$165)/AVERAGE($D$10:$D$165)</f>
        <v>1.1617601623734106</v>
      </c>
      <c r="G15" s="223">
        <f t="shared" ca="1" si="1"/>
        <v>23.388844214412906</v>
      </c>
      <c r="H15" s="224"/>
      <c r="I15"/>
      <c r="J15" s="178" t="s">
        <v>92</v>
      </c>
      <c r="K15" s="223">
        <f ca="1">+AVERAGEIF($C$10:$E$165,"Jun",$D$10:$D$165)</f>
        <v>21.419176923076922</v>
      </c>
      <c r="L15" s="223">
        <f ca="1">+AVERAGEIF($C$10:$G$165,"Jun",$G$10:$G$165)</f>
        <v>21.432760835430958</v>
      </c>
      <c r="O15"/>
      <c r="P15"/>
      <c r="Q15"/>
      <c r="R15"/>
      <c r="S15"/>
      <c r="T15"/>
      <c r="U15"/>
      <c r="V15"/>
      <c r="W15"/>
      <c r="X15"/>
      <c r="Y15" s="186"/>
      <c r="Z15"/>
      <c r="AA15"/>
      <c r="AB15"/>
      <c r="AC15"/>
    </row>
    <row r="16" spans="1:40" ht="15" x14ac:dyDescent="0.25">
      <c r="A16" s="178">
        <v>7</v>
      </c>
      <c r="B16" s="222"/>
      <c r="C16" s="209" t="s">
        <v>93</v>
      </c>
      <c r="D16" s="219">
        <v>9.7899999999999991</v>
      </c>
      <c r="E16" s="223">
        <f t="shared" si="0"/>
        <v>20.108863383624925</v>
      </c>
      <c r="F16" s="207">
        <f ca="1">+AVERAGEIF($C$10:$E$165,"Jul",$D$10:$D$165)/AVERAGE($D$10:$D$165)</f>
        <v>1.1235077203788066</v>
      </c>
      <c r="G16" s="223">
        <f t="shared" ca="1" si="1"/>
        <v>22.592463259545298</v>
      </c>
      <c r="H16" s="224"/>
      <c r="I16"/>
      <c r="J16" s="178" t="s">
        <v>93</v>
      </c>
      <c r="K16" s="223">
        <f ca="1">+AVERAGEIF($C$10:$E$165,"Jul",$D$10:$D$165)</f>
        <v>20.713923076923077</v>
      </c>
      <c r="L16" s="223">
        <f ca="1">+AVERAGEIF($C$10:$G$165,"Jul",$G$10:$G$165)</f>
        <v>20.700786432289362</v>
      </c>
      <c r="O16"/>
      <c r="P16"/>
      <c r="Q16"/>
      <c r="R16"/>
      <c r="S16"/>
      <c r="T16"/>
      <c r="U16"/>
      <c r="V16"/>
      <c r="W16"/>
      <c r="X16"/>
      <c r="Y16" s="186"/>
      <c r="Z16"/>
      <c r="AA16"/>
      <c r="AB16"/>
      <c r="AC16"/>
    </row>
    <row r="17" spans="1:29" ht="15" x14ac:dyDescent="0.25">
      <c r="A17" s="178">
        <v>8</v>
      </c>
      <c r="B17" s="222"/>
      <c r="C17" s="209" t="s">
        <v>94</v>
      </c>
      <c r="D17" s="219">
        <v>14.010000000000002</v>
      </c>
      <c r="E17" s="223">
        <f t="shared" si="0"/>
        <v>20.085478329129185</v>
      </c>
      <c r="F17" s="207">
        <f ca="1">+AVERAGEIF($C$10:$E$165,"Ago",$D$10:$D$165)/AVERAGE($D$10:$D$165)</f>
        <v>0.75760804879087884</v>
      </c>
      <c r="G17" s="223">
        <f t="shared" ca="1" si="1"/>
        <v>15.216920045963043</v>
      </c>
      <c r="H17" s="224"/>
      <c r="I17"/>
      <c r="J17" s="178" t="s">
        <v>94</v>
      </c>
      <c r="K17" s="223">
        <f ca="1">+AVERAGEIF($C$10:$E$165,"Ago",$D$10:$D$165)</f>
        <v>13.967892307692306</v>
      </c>
      <c r="L17" s="223">
        <f ca="1">+AVERAGEIF($C$10:$G$165,"Ago",$G$10:$G$165)</f>
        <v>13.941317249431224</v>
      </c>
      <c r="O17"/>
      <c r="P17"/>
      <c r="Q17"/>
      <c r="R17"/>
      <c r="S17"/>
      <c r="T17"/>
      <c r="U17"/>
      <c r="V17"/>
      <c r="W17"/>
      <c r="X17"/>
      <c r="Y17" s="186"/>
      <c r="Z17"/>
      <c r="AA17"/>
      <c r="AB17"/>
      <c r="AC17"/>
    </row>
    <row r="18" spans="1:29" ht="15" x14ac:dyDescent="0.25">
      <c r="A18" s="178">
        <v>9</v>
      </c>
      <c r="B18" s="222"/>
      <c r="C18" s="209" t="s">
        <v>95</v>
      </c>
      <c r="D18" s="219">
        <v>14.389999999999999</v>
      </c>
      <c r="E18" s="223">
        <f t="shared" si="0"/>
        <v>20.062093274633444</v>
      </c>
      <c r="F18" s="207">
        <f ca="1">+AVERAGEIF($C$10:$E$165,"Set",$D$10:$D$165)/AVERAGE($D$10:$D$165)</f>
        <v>0.56440741135031292</v>
      </c>
      <c r="G18" s="223">
        <f t="shared" ca="1" si="1"/>
        <v>11.323194131404385</v>
      </c>
      <c r="H18" s="224"/>
      <c r="I18"/>
      <c r="J18" s="178" t="s">
        <v>95</v>
      </c>
      <c r="K18" s="223">
        <f ca="1">+AVERAGEIF($C$10:$E$165,"Set",$D$10:$D$165)</f>
        <v>10.405884615384615</v>
      </c>
      <c r="L18" s="223">
        <f ca="1">+AVERAGEIF($C$10:$G$165,"Set",$G$10:$G$165)</f>
        <v>10.372887870204048</v>
      </c>
      <c r="O18"/>
      <c r="P18"/>
      <c r="Q18"/>
      <c r="R18"/>
      <c r="S18"/>
      <c r="T18"/>
      <c r="U18"/>
      <c r="V18"/>
      <c r="W18"/>
      <c r="X18"/>
      <c r="Y18" s="186"/>
      <c r="Z18"/>
      <c r="AA18"/>
      <c r="AB18"/>
      <c r="AC18"/>
    </row>
    <row r="19" spans="1:29" ht="15" x14ac:dyDescent="0.25">
      <c r="A19" s="178">
        <v>10</v>
      </c>
      <c r="B19" s="222"/>
      <c r="C19" s="209" t="s">
        <v>96</v>
      </c>
      <c r="D19" s="219">
        <v>23.96</v>
      </c>
      <c r="E19" s="223">
        <f t="shared" si="0"/>
        <v>20.038708220137703</v>
      </c>
      <c r="F19" s="207">
        <f ca="1">+AVERAGEIF($C$10:$E$165,"Oct",$D$10:$D$165)/AVERAGE($D$10:$D$165)</f>
        <v>0.83284957540347815</v>
      </c>
      <c r="G19" s="223">
        <f t="shared" ca="1" si="1"/>
        <v>16.689229632775874</v>
      </c>
      <c r="H19" s="224"/>
      <c r="I19"/>
      <c r="J19" s="178" t="s">
        <v>96</v>
      </c>
      <c r="K19" s="223">
        <f ca="1">+AVERAGEIF($C$10:$E$165,"Oct",$D$10:$D$165)</f>
        <v>15.355107692307692</v>
      </c>
      <c r="L19" s="223">
        <f ca="1">+AVERAGEIF($C$10:$G$165,"Oct",$G$10:$G$165)</f>
        <v>15.286940877831215</v>
      </c>
      <c r="O19"/>
      <c r="P19"/>
      <c r="Q19"/>
      <c r="R19"/>
      <c r="S19"/>
      <c r="T19"/>
      <c r="U19"/>
      <c r="V19"/>
      <c r="W19"/>
      <c r="X19"/>
      <c r="Y19" s="186"/>
      <c r="Z19"/>
      <c r="AA19"/>
      <c r="AB19"/>
      <c r="AC19"/>
    </row>
    <row r="20" spans="1:29" ht="15" x14ac:dyDescent="0.25">
      <c r="A20" s="178">
        <v>11</v>
      </c>
      <c r="B20" s="222"/>
      <c r="C20" s="209" t="s">
        <v>97</v>
      </c>
      <c r="D20" s="219">
        <v>19.588430000000002</v>
      </c>
      <c r="E20" s="223">
        <f t="shared" si="0"/>
        <v>20.015323165641963</v>
      </c>
      <c r="F20" s="207">
        <f ca="1">+AVERAGEIF($C$10:$E$165,"Nov",$D$10:$D$165)/AVERAGE($D$10:$D$165)</f>
        <v>0.67594409391882782</v>
      </c>
      <c r="G20" s="223">
        <f t="shared" ca="1" si="1"/>
        <v>13.529239481692381</v>
      </c>
      <c r="H20" s="224"/>
      <c r="J20" s="178" t="s">
        <v>97</v>
      </c>
      <c r="K20" s="223">
        <f ca="1">+AVERAGEIF($C$10:$E$165,"Nov",$D$10:$D$165)</f>
        <v>12.462267692307693</v>
      </c>
      <c r="L20" s="223">
        <f ca="1">+AVERAGEIF($C$10:$G$165,"Nov",$G$10:$G$165)</f>
        <v>12.391136239682048</v>
      </c>
    </row>
    <row r="21" spans="1:29" ht="15" x14ac:dyDescent="0.25">
      <c r="A21" s="178">
        <v>12</v>
      </c>
      <c r="B21" s="222"/>
      <c r="C21" s="209" t="s">
        <v>98</v>
      </c>
      <c r="D21" s="219">
        <v>23.770610000000001</v>
      </c>
      <c r="E21" s="223">
        <f t="shared" si="0"/>
        <v>19.991938111146222</v>
      </c>
      <c r="F21" s="207">
        <f ca="1">+AVERAGEIF($C$10:$E$165,"Dic",$D$10:$D$165)/AVERAGE($D$10:$D$165)</f>
        <v>0.79312645691719319</v>
      </c>
      <c r="G21" s="223">
        <f t="shared" ca="1" si="1"/>
        <v>15.856135041001206</v>
      </c>
      <c r="H21" s="224"/>
      <c r="J21" s="215" t="s">
        <v>98</v>
      </c>
      <c r="K21" s="225">
        <f ca="1">+AVERAGEIF($C$10:$E$165,"Dic",$D$10:$D$165)</f>
        <v>14.622739230769232</v>
      </c>
      <c r="L21" s="225">
        <f ca="1">+AVERAGEIF($C$10:$G$165,"Dic",$G$10:$G$165)</f>
        <v>14.520729050975607</v>
      </c>
    </row>
    <row r="22" spans="1:29" ht="15" x14ac:dyDescent="0.25">
      <c r="A22" s="178">
        <v>13</v>
      </c>
      <c r="B22" s="222">
        <v>2014</v>
      </c>
      <c r="C22" s="209" t="s">
        <v>87</v>
      </c>
      <c r="D22" s="219">
        <v>20.88</v>
      </c>
      <c r="E22" s="223">
        <f t="shared" si="0"/>
        <v>19.968553056650482</v>
      </c>
      <c r="F22" s="207">
        <f t="shared" ref="F22" ca="1" si="2">+AVERAGEIF($C$10:$E$165,"Ene",$D$10:$D$165)/AVERAGE($D$10:$D$165)</f>
        <v>1.0836689888380104</v>
      </c>
      <c r="G22" s="223">
        <f t="shared" ca="1" si="1"/>
        <v>21.639301699458589</v>
      </c>
      <c r="H22" s="224"/>
      <c r="I22" s="226"/>
      <c r="M22" s="207"/>
    </row>
    <row r="23" spans="1:29" ht="15" x14ac:dyDescent="0.25">
      <c r="A23" s="178">
        <v>14</v>
      </c>
      <c r="B23" s="222"/>
      <c r="C23" s="209" t="s">
        <v>88</v>
      </c>
      <c r="D23" s="219">
        <v>32.362500000000004</v>
      </c>
      <c r="E23" s="223">
        <f t="shared" si="0"/>
        <v>19.945168002154741</v>
      </c>
      <c r="F23" s="207">
        <f t="shared" ref="F23" ca="1" si="3">+AVERAGEIF($C$10:$E$165,"Feb",$D$10:$D$165)/AVERAGE($D$10:$D$165)</f>
        <v>1.3767334791467585</v>
      </c>
      <c r="G23" s="223">
        <f t="shared" ca="1" si="1"/>
        <v>27.459180535773097</v>
      </c>
      <c r="H23" s="224"/>
      <c r="I23" s="226"/>
      <c r="M23" s="207"/>
    </row>
    <row r="24" spans="1:29" s="203" customFormat="1" ht="15" x14ac:dyDescent="0.25">
      <c r="A24" s="178">
        <v>15</v>
      </c>
      <c r="B24" s="222"/>
      <c r="C24" s="209" t="s">
        <v>89</v>
      </c>
      <c r="D24" s="219">
        <v>30.962500000000006</v>
      </c>
      <c r="E24" s="223">
        <f t="shared" si="0"/>
        <v>19.921782947659</v>
      </c>
      <c r="F24" s="207">
        <f t="shared" ref="F24" ca="1" si="4">+AVERAGEIF($C$10:$E$165,"Mar",$D$10:$D$165)/AVERAGE($D$10:$D$165)</f>
        <v>1.1790668650353784</v>
      </c>
      <c r="G24" s="223">
        <f t="shared" ca="1" si="1"/>
        <v>23.489114166011557</v>
      </c>
      <c r="H24" s="224"/>
      <c r="I24" s="226"/>
      <c r="J24" s="178"/>
      <c r="K24" s="178"/>
      <c r="L24" s="178"/>
      <c r="M24" s="207"/>
      <c r="N24" s="178"/>
      <c r="O24" s="178"/>
      <c r="Y24" s="227"/>
    </row>
    <row r="25" spans="1:29" ht="15" x14ac:dyDescent="0.25">
      <c r="A25" s="178">
        <v>16</v>
      </c>
      <c r="B25" s="222"/>
      <c r="C25" s="209" t="s">
        <v>90</v>
      </c>
      <c r="D25" s="219">
        <v>15.625</v>
      </c>
      <c r="E25" s="223">
        <f t="shared" si="0"/>
        <v>19.89839789316326</v>
      </c>
      <c r="F25" s="207">
        <f t="shared" ref="F25" ca="1" si="5">+AVERAGEIF($C$10:$E$165,"Abr",$D$10:$D$165)/AVERAGE($D$10:$D$165)</f>
        <v>1.2400417991328603</v>
      </c>
      <c r="G25" s="223">
        <f t="shared" ca="1" si="1"/>
        <v>24.674845123299686</v>
      </c>
      <c r="H25" s="224"/>
      <c r="I25" s="226"/>
      <c r="M25" s="207"/>
    </row>
    <row r="26" spans="1:29" ht="15" x14ac:dyDescent="0.25">
      <c r="A26" s="178">
        <v>17</v>
      </c>
      <c r="B26" s="222"/>
      <c r="C26" s="209" t="s">
        <v>91</v>
      </c>
      <c r="D26" s="219">
        <v>34.020000000000003</v>
      </c>
      <c r="E26" s="223">
        <f t="shared" si="0"/>
        <v>19.875012838667519</v>
      </c>
      <c r="F26" s="207">
        <f t="shared" ref="F26" ca="1" si="6">+AVERAGEIF($C$10:$E$165,"May",$D$10:$D$165)/AVERAGE($D$10:$D$165)</f>
        <v>1.2112853987140904</v>
      </c>
      <c r="G26" s="223">
        <f t="shared" ca="1" si="1"/>
        <v>24.074312850733051</v>
      </c>
      <c r="H26" s="224"/>
      <c r="I26" s="226"/>
      <c r="J26" s="179"/>
      <c r="K26" s="179"/>
      <c r="L26" s="179"/>
      <c r="M26" s="228"/>
      <c r="N26" s="179"/>
      <c r="O26" s="179"/>
      <c r="P26" s="179"/>
      <c r="Q26" s="179"/>
      <c r="R26" s="179"/>
      <c r="S26" s="179"/>
      <c r="T26" s="179"/>
      <c r="U26" s="179"/>
      <c r="V26" s="179"/>
    </row>
    <row r="27" spans="1:29" ht="18" x14ac:dyDescent="0.25">
      <c r="A27" s="178">
        <v>18</v>
      </c>
      <c r="B27" s="222"/>
      <c r="C27" s="209" t="s">
        <v>92</v>
      </c>
      <c r="D27" s="219">
        <v>13.85</v>
      </c>
      <c r="E27" s="223">
        <f t="shared" si="0"/>
        <v>19.851627784171779</v>
      </c>
      <c r="F27" s="207">
        <f t="shared" ref="F27" ca="1" si="7">+AVERAGEIF($C$10:$E$165,"Jun",$D$10:$D$165)/AVERAGE($D$10:$D$165)</f>
        <v>1.1617601623734106</v>
      </c>
      <c r="G27" s="223">
        <f t="shared" ca="1" si="1"/>
        <v>23.062830317915914</v>
      </c>
      <c r="H27" s="224"/>
      <c r="I27" s="226"/>
      <c r="J27" s="244" t="s">
        <v>117</v>
      </c>
      <c r="K27" s="244"/>
      <c r="L27" s="244"/>
      <c r="M27" s="244"/>
      <c r="N27" s="244"/>
      <c r="O27" s="244"/>
      <c r="P27" s="244"/>
      <c r="Q27" s="244"/>
      <c r="R27" s="179"/>
      <c r="S27" s="179"/>
      <c r="T27" s="179"/>
      <c r="U27" s="179"/>
      <c r="V27" s="179"/>
    </row>
    <row r="28" spans="1:29" ht="15" x14ac:dyDescent="0.25">
      <c r="A28" s="178">
        <v>19</v>
      </c>
      <c r="B28" s="222"/>
      <c r="C28" s="209" t="s">
        <v>93</v>
      </c>
      <c r="D28" s="219">
        <v>18.149999999999999</v>
      </c>
      <c r="E28" s="223">
        <f t="shared" si="0"/>
        <v>19.828242729676038</v>
      </c>
      <c r="F28" s="207">
        <f t="shared" ref="F28" ca="1" si="8">+AVERAGEIF($C$10:$E$165,"Jul",$D$10:$D$165)/AVERAGE($D$10:$D$165)</f>
        <v>1.1235077203788066</v>
      </c>
      <c r="G28" s="223">
        <f t="shared" ca="1" si="1"/>
        <v>22.277183788335972</v>
      </c>
      <c r="H28" s="224"/>
      <c r="I28" s="226"/>
      <c r="J28" s="229" t="str">
        <f>+$C$4</f>
        <v>BACALAO</v>
      </c>
      <c r="K28" s="179"/>
      <c r="L28" s="179"/>
      <c r="M28" s="228"/>
      <c r="N28" s="179"/>
      <c r="O28" s="179"/>
      <c r="P28" s="179"/>
      <c r="Q28" s="179"/>
      <c r="R28" s="179"/>
      <c r="S28" s="179"/>
      <c r="T28" s="179"/>
      <c r="U28" s="179"/>
      <c r="V28" s="179"/>
    </row>
    <row r="29" spans="1:29" ht="15" x14ac:dyDescent="0.25">
      <c r="A29" s="178">
        <v>20</v>
      </c>
      <c r="B29" s="222"/>
      <c r="C29" s="209" t="s">
        <v>94</v>
      </c>
      <c r="D29" s="219">
        <v>33.673000000000002</v>
      </c>
      <c r="E29" s="223">
        <f t="shared" si="0"/>
        <v>19.804857675180298</v>
      </c>
      <c r="F29" s="207">
        <f t="shared" ref="F29" ca="1" si="9">+AVERAGEIF($C$10:$E$165,"Ago",$D$10:$D$165)/AVERAGE($D$10:$D$165)</f>
        <v>0.75760804879087884</v>
      </c>
      <c r="G29" s="223">
        <f t="shared" ca="1" si="1"/>
        <v>15.004319579874407</v>
      </c>
      <c r="H29" s="224"/>
      <c r="I29" s="226"/>
      <c r="J29" s="230" t="s">
        <v>108</v>
      </c>
      <c r="K29" s="179"/>
      <c r="L29" s="230"/>
      <c r="M29" s="230"/>
      <c r="N29" s="230"/>
      <c r="O29" s="230"/>
      <c r="P29" s="230"/>
      <c r="Q29" s="230"/>
      <c r="R29" s="230"/>
      <c r="S29" s="179"/>
      <c r="T29" s="179"/>
      <c r="U29" s="179"/>
      <c r="V29" s="179"/>
    </row>
    <row r="30" spans="1:29" ht="15" x14ac:dyDescent="0.25">
      <c r="A30" s="178">
        <v>21</v>
      </c>
      <c r="B30" s="222"/>
      <c r="C30" s="209" t="s">
        <v>95</v>
      </c>
      <c r="D30" s="219">
        <v>14.355</v>
      </c>
      <c r="E30" s="223">
        <f t="shared" si="0"/>
        <v>19.781472620684557</v>
      </c>
      <c r="F30" s="207">
        <f t="shared" ref="F30" ca="1" si="10">+AVERAGEIF($C$10:$E$165,"Set",$D$10:$D$165)/AVERAGE($D$10:$D$165)</f>
        <v>0.56440741135031292</v>
      </c>
      <c r="G30" s="223">
        <f t="shared" ca="1" si="1"/>
        <v>11.164809754537661</v>
      </c>
      <c r="H30" s="224"/>
      <c r="I30" s="226"/>
      <c r="J30" s="179"/>
      <c r="K30" s="179"/>
      <c r="L30" s="179"/>
      <c r="M30" s="228"/>
      <c r="N30" s="179"/>
      <c r="O30" s="179"/>
      <c r="P30" s="179"/>
      <c r="Q30" s="179"/>
      <c r="R30" s="179"/>
      <c r="S30" s="179"/>
      <c r="T30" s="179"/>
      <c r="U30" s="179"/>
      <c r="V30" s="179"/>
    </row>
    <row r="31" spans="1:29" ht="15" x14ac:dyDescent="0.25">
      <c r="A31" s="178">
        <v>22</v>
      </c>
      <c r="B31" s="222"/>
      <c r="C31" s="209" t="s">
        <v>96</v>
      </c>
      <c r="D31" s="219">
        <v>23.34</v>
      </c>
      <c r="E31" s="223">
        <f t="shared" si="0"/>
        <v>19.758087566188816</v>
      </c>
      <c r="F31" s="207">
        <f t="shared" ref="F31" ca="1" si="11">+AVERAGEIF($C$10:$E$165,"Oct",$D$10:$D$165)/AVERAGE($D$10:$D$165)</f>
        <v>0.83284957540347815</v>
      </c>
      <c r="G31" s="223">
        <f t="shared" ca="1" si="1"/>
        <v>16.455514840285097</v>
      </c>
      <c r="H31" s="224"/>
      <c r="I31" s="226"/>
      <c r="J31" s="179"/>
      <c r="K31" s="179"/>
      <c r="L31" s="179"/>
      <c r="M31" s="228"/>
      <c r="N31" s="179"/>
      <c r="O31" s="179"/>
      <c r="P31" s="179"/>
      <c r="Q31" s="179"/>
      <c r="R31" s="179"/>
      <c r="S31" s="179"/>
      <c r="T31" s="179"/>
      <c r="U31" s="179"/>
      <c r="V31" s="179"/>
    </row>
    <row r="32" spans="1:29" ht="15" x14ac:dyDescent="0.25">
      <c r="A32" s="178">
        <v>23</v>
      </c>
      <c r="B32" s="222"/>
      <c r="C32" s="209" t="s">
        <v>97</v>
      </c>
      <c r="D32" s="219">
        <v>32.799999999999997</v>
      </c>
      <c r="E32" s="223">
        <f t="shared" si="0"/>
        <v>19.734702511693076</v>
      </c>
      <c r="F32" s="207">
        <f t="shared" ref="F32" ca="1" si="12">+AVERAGEIF($C$10:$E$165,"Nov",$D$10:$D$165)/AVERAGE($D$10:$D$165)</f>
        <v>0.67594409391882782</v>
      </c>
      <c r="G32" s="223">
        <f t="shared" ca="1" si="1"/>
        <v>13.339555608023991</v>
      </c>
      <c r="H32" s="224"/>
      <c r="I32" s="226"/>
      <c r="J32" s="179"/>
      <c r="K32" s="179"/>
      <c r="L32" s="179"/>
      <c r="M32" s="228"/>
      <c r="N32" s="179"/>
      <c r="O32" s="179"/>
      <c r="P32" s="179"/>
      <c r="Q32" s="179"/>
      <c r="R32" s="179"/>
      <c r="S32" s="179"/>
      <c r="T32" s="179"/>
      <c r="U32" s="179"/>
      <c r="V32" s="179"/>
    </row>
    <row r="33" spans="1:22" ht="15" x14ac:dyDescent="0.25">
      <c r="A33" s="178">
        <v>24</v>
      </c>
      <c r="B33" s="222"/>
      <c r="C33" s="209" t="s">
        <v>98</v>
      </c>
      <c r="D33" s="219">
        <v>50.816000000000003</v>
      </c>
      <c r="E33" s="223">
        <f t="shared" si="0"/>
        <v>19.711317457197335</v>
      </c>
      <c r="F33" s="207">
        <f t="shared" ref="F33" ca="1" si="13">+AVERAGEIF($C$10:$E$165,"Dic",$D$10:$D$165)/AVERAGE($D$10:$D$165)</f>
        <v>0.79312645691719319</v>
      </c>
      <c r="G33" s="223">
        <f t="shared" ca="1" si="1"/>
        <v>15.63356737599694</v>
      </c>
      <c r="H33" s="224"/>
      <c r="I33" s="226"/>
      <c r="J33" s="179"/>
      <c r="K33" s="179"/>
      <c r="L33" s="179"/>
      <c r="M33" s="228"/>
      <c r="N33" s="179"/>
      <c r="O33" s="179"/>
      <c r="P33" s="179"/>
      <c r="Q33" s="179"/>
      <c r="R33" s="179"/>
      <c r="S33" s="179"/>
      <c r="T33" s="179"/>
      <c r="U33" s="179"/>
      <c r="V33" s="179"/>
    </row>
    <row r="34" spans="1:22" ht="15" x14ac:dyDescent="0.25">
      <c r="A34" s="178">
        <v>25</v>
      </c>
      <c r="B34" s="222">
        <v>2015</v>
      </c>
      <c r="C34" s="209" t="s">
        <v>87</v>
      </c>
      <c r="D34" s="219">
        <v>20.225999999999999</v>
      </c>
      <c r="E34" s="223">
        <f t="shared" si="0"/>
        <v>19.687932402701595</v>
      </c>
      <c r="F34" s="207">
        <f t="shared" ref="F34" ca="1" si="14">+AVERAGEIF($C$10:$E$165,"Ene",$D$10:$D$165)/AVERAGE($D$10:$D$165)</f>
        <v>1.0836689888380104</v>
      </c>
      <c r="G34" s="223">
        <f t="shared" ca="1" si="1"/>
        <v>21.335201799146738</v>
      </c>
      <c r="H34" s="224"/>
      <c r="I34" s="226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</row>
    <row r="35" spans="1:22" ht="15" x14ac:dyDescent="0.25">
      <c r="A35" s="178">
        <v>26</v>
      </c>
      <c r="B35" s="222"/>
      <c r="C35" s="209" t="s">
        <v>88</v>
      </c>
      <c r="D35" s="219">
        <v>14.924999999999999</v>
      </c>
      <c r="E35" s="223">
        <f t="shared" si="0"/>
        <v>19.664547348205854</v>
      </c>
      <c r="F35" s="207">
        <f t="shared" ref="F35" ca="1" si="15">+AVERAGEIF($C$10:$E$165,"Feb",$D$10:$D$165)/AVERAGE($D$10:$D$165)</f>
        <v>1.3767334791467585</v>
      </c>
      <c r="G35" s="223">
        <f t="shared" ca="1" si="1"/>
        <v>27.07284068654161</v>
      </c>
      <c r="H35" s="224"/>
      <c r="I35" s="226"/>
      <c r="J35" s="179"/>
      <c r="K35" s="179"/>
      <c r="L35" s="179"/>
      <c r="M35" s="228"/>
      <c r="N35" s="179"/>
      <c r="O35" s="179"/>
      <c r="P35" s="179"/>
      <c r="Q35" s="179"/>
      <c r="R35" s="179"/>
      <c r="S35" s="179"/>
      <c r="T35" s="179"/>
      <c r="U35" s="179"/>
      <c r="V35" s="179"/>
    </row>
    <row r="36" spans="1:22" ht="15" x14ac:dyDescent="0.25">
      <c r="A36" s="178">
        <v>27</v>
      </c>
      <c r="B36" s="222"/>
      <c r="C36" s="209" t="s">
        <v>89</v>
      </c>
      <c r="D36" s="219">
        <v>20.335000000000001</v>
      </c>
      <c r="E36" s="223">
        <f t="shared" si="0"/>
        <v>19.641162293710114</v>
      </c>
      <c r="F36" s="207">
        <f t="shared" ref="F36" ca="1" si="16">+AVERAGEIF($C$10:$E$165,"Mar",$D$10:$D$165)/AVERAGE($D$10:$D$165)</f>
        <v>1.1790668650353784</v>
      </c>
      <c r="G36" s="223">
        <f t="shared" ca="1" si="1"/>
        <v>23.158243651295866</v>
      </c>
      <c r="H36" s="224"/>
      <c r="I36" s="226"/>
      <c r="J36" s="179"/>
      <c r="K36" s="179"/>
      <c r="L36" s="179"/>
      <c r="M36" s="228"/>
      <c r="N36" s="179"/>
      <c r="O36" s="179"/>
      <c r="P36" s="179"/>
      <c r="Q36" s="179"/>
      <c r="R36" s="179"/>
      <c r="S36" s="179"/>
      <c r="T36" s="179"/>
      <c r="U36" s="179"/>
      <c r="V36" s="179"/>
    </row>
    <row r="37" spans="1:22" ht="15" x14ac:dyDescent="0.25">
      <c r="A37" s="178">
        <v>28</v>
      </c>
      <c r="B37" s="222"/>
      <c r="C37" s="209" t="s">
        <v>90</v>
      </c>
      <c r="D37" s="219">
        <v>19.060000000000002</v>
      </c>
      <c r="E37" s="223">
        <f t="shared" si="0"/>
        <v>19.617777239214373</v>
      </c>
      <c r="F37" s="207">
        <f t="shared" ref="F37" ca="1" si="17">+AVERAGEIF($C$10:$E$165,"Abr",$D$10:$D$165)/AVERAGE($D$10:$D$165)</f>
        <v>1.2400417991328603</v>
      </c>
      <c r="G37" s="223">
        <f t="shared" ca="1" si="1"/>
        <v>24.326863782703068</v>
      </c>
      <c r="H37" s="224"/>
      <c r="I37" s="226"/>
      <c r="J37" s="179"/>
      <c r="K37" s="179"/>
      <c r="L37" s="179"/>
      <c r="M37" s="228"/>
      <c r="N37" s="179"/>
      <c r="O37" s="179"/>
      <c r="P37" s="179"/>
      <c r="Q37" s="179"/>
      <c r="R37" s="179"/>
      <c r="S37" s="179"/>
      <c r="T37" s="179"/>
      <c r="U37" s="179"/>
      <c r="V37" s="179"/>
    </row>
    <row r="38" spans="1:22" ht="15" x14ac:dyDescent="0.25">
      <c r="A38" s="178">
        <v>29</v>
      </c>
      <c r="B38" s="222"/>
      <c r="C38" s="209" t="s">
        <v>91</v>
      </c>
      <c r="D38" s="219">
        <v>21.95</v>
      </c>
      <c r="E38" s="223">
        <f t="shared" si="0"/>
        <v>19.594392184718632</v>
      </c>
      <c r="F38" s="207">
        <f t="shared" ref="F38" ca="1" si="18">+AVERAGEIF($C$10:$E$165,"May",$D$10:$D$165)/AVERAGE($D$10:$D$165)</f>
        <v>1.2112853987140904</v>
      </c>
      <c r="G38" s="223">
        <f t="shared" ca="1" si="1"/>
        <v>23.734401150027164</v>
      </c>
      <c r="H38" s="224"/>
      <c r="I38" s="226"/>
      <c r="J38" s="179"/>
      <c r="K38" s="179"/>
      <c r="L38" s="179"/>
      <c r="M38" s="228"/>
      <c r="N38" s="179"/>
      <c r="O38" s="179"/>
      <c r="P38" s="179"/>
      <c r="Q38" s="179"/>
      <c r="R38" s="179"/>
      <c r="S38" s="179"/>
      <c r="T38" s="179"/>
      <c r="U38" s="179"/>
      <c r="V38" s="179"/>
    </row>
    <row r="39" spans="1:22" ht="15" x14ac:dyDescent="0.25">
      <c r="A39" s="178">
        <v>30</v>
      </c>
      <c r="B39" s="222"/>
      <c r="C39" s="209" t="s">
        <v>92</v>
      </c>
      <c r="D39" s="219">
        <v>16.8</v>
      </c>
      <c r="E39" s="223">
        <f t="shared" si="0"/>
        <v>19.571007130222892</v>
      </c>
      <c r="F39" s="207">
        <f t="shared" ref="F39" ca="1" si="19">+AVERAGEIF($C$10:$E$165,"Jun",$D$10:$D$165)/AVERAGE($D$10:$D$165)</f>
        <v>1.1617601623734106</v>
      </c>
      <c r="G39" s="223">
        <f t="shared" ca="1" si="1"/>
        <v>22.736816421418922</v>
      </c>
      <c r="H39" s="224"/>
      <c r="I39" s="226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</row>
    <row r="40" spans="1:22" ht="15" x14ac:dyDescent="0.25">
      <c r="A40" s="178">
        <v>31</v>
      </c>
      <c r="B40" s="222"/>
      <c r="C40" s="209" t="s">
        <v>93</v>
      </c>
      <c r="D40" s="219">
        <v>24.49</v>
      </c>
      <c r="E40" s="223">
        <f t="shared" si="0"/>
        <v>19.547622075727151</v>
      </c>
      <c r="F40" s="207">
        <f t="shared" ref="F40" ca="1" si="20">+AVERAGEIF($C$10:$E$165,"Jul",$D$10:$D$165)/AVERAGE($D$10:$D$165)</f>
        <v>1.1235077203788066</v>
      </c>
      <c r="G40" s="223">
        <f t="shared" ca="1" si="1"/>
        <v>21.961904317126649</v>
      </c>
      <c r="H40" s="224"/>
      <c r="I40" s="226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</row>
    <row r="41" spans="1:22" ht="15" x14ac:dyDescent="0.25">
      <c r="A41" s="178">
        <v>32</v>
      </c>
      <c r="B41" s="222"/>
      <c r="C41" s="209" t="s">
        <v>94</v>
      </c>
      <c r="D41" s="219">
        <v>9.26</v>
      </c>
      <c r="E41" s="223">
        <f t="shared" si="0"/>
        <v>19.524237021231411</v>
      </c>
      <c r="F41" s="207">
        <f t="shared" ref="F41" ca="1" si="21">+AVERAGEIF($C$10:$E$165,"Ago",$D$10:$D$165)/AVERAGE($D$10:$D$165)</f>
        <v>0.75760804879087884</v>
      </c>
      <c r="G41" s="223">
        <f t="shared" ca="1" si="1"/>
        <v>14.791719113785769</v>
      </c>
      <c r="H41" s="224"/>
      <c r="I41" s="226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</row>
    <row r="42" spans="1:22" ht="15" x14ac:dyDescent="0.25">
      <c r="A42" s="178">
        <v>33</v>
      </c>
      <c r="B42" s="222"/>
      <c r="C42" s="209" t="s">
        <v>95</v>
      </c>
      <c r="D42" s="219">
        <v>15.53</v>
      </c>
      <c r="E42" s="223">
        <f t="shared" si="0"/>
        <v>19.50085196673567</v>
      </c>
      <c r="F42" s="207">
        <f t="shared" ref="F42" ca="1" si="22">+AVERAGEIF($C$10:$E$165,"Set",$D$10:$D$165)/AVERAGE($D$10:$D$165)</f>
        <v>0.56440741135031292</v>
      </c>
      <c r="G42" s="223">
        <f t="shared" ca="1" si="1"/>
        <v>11.006425377670938</v>
      </c>
      <c r="H42" s="224"/>
      <c r="I42" s="226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</row>
    <row r="43" spans="1:22" ht="15" x14ac:dyDescent="0.25">
      <c r="A43" s="178">
        <v>34</v>
      </c>
      <c r="B43" s="222"/>
      <c r="C43" s="209" t="s">
        <v>96</v>
      </c>
      <c r="D43" s="219">
        <v>14.660000000000002</v>
      </c>
      <c r="E43" s="223">
        <f t="shared" si="0"/>
        <v>19.47746691223993</v>
      </c>
      <c r="F43" s="207">
        <f t="shared" ref="F43" ca="1" si="23">+AVERAGEIF($C$10:$E$165,"Oct",$D$10:$D$165)/AVERAGE($D$10:$D$165)</f>
        <v>0.83284957540347815</v>
      </c>
      <c r="G43" s="223">
        <f t="shared" ca="1" si="1"/>
        <v>16.221800047794321</v>
      </c>
      <c r="H43" s="224"/>
      <c r="I43" s="226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</row>
    <row r="44" spans="1:22" ht="15" x14ac:dyDescent="0.25">
      <c r="A44" s="178">
        <v>35</v>
      </c>
      <c r="B44" s="222"/>
      <c r="C44" s="209" t="s">
        <v>97</v>
      </c>
      <c r="D44" s="219">
        <v>17.099999999999998</v>
      </c>
      <c r="E44" s="223">
        <f t="shared" si="0"/>
        <v>19.454081857744189</v>
      </c>
      <c r="F44" s="207">
        <f t="shared" ref="F44" ca="1" si="24">+AVERAGEIF($C$10:$E$165,"Nov",$D$10:$D$165)/AVERAGE($D$10:$D$165)</f>
        <v>0.67594409391882782</v>
      </c>
      <c r="G44" s="223">
        <f t="shared" ca="1" si="1"/>
        <v>13.149871734355603</v>
      </c>
      <c r="H44" s="224"/>
      <c r="I44" s="226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</row>
    <row r="45" spans="1:22" ht="15" x14ac:dyDescent="0.25">
      <c r="A45" s="178">
        <v>36</v>
      </c>
      <c r="B45" s="222"/>
      <c r="C45" s="209" t="s">
        <v>98</v>
      </c>
      <c r="D45" s="219">
        <v>17.596999999999998</v>
      </c>
      <c r="E45" s="223">
        <f t="shared" si="0"/>
        <v>19.430696803248448</v>
      </c>
      <c r="F45" s="207">
        <f t="shared" ref="F45" ca="1" si="25">+AVERAGEIF($C$10:$E$165,"Dic",$D$10:$D$165)/AVERAGE($D$10:$D$165)</f>
        <v>0.79312645691719319</v>
      </c>
      <c r="G45" s="223">
        <f t="shared" ca="1" si="1"/>
        <v>15.410999710992673</v>
      </c>
      <c r="H45" s="224"/>
      <c r="I45" s="226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</row>
    <row r="46" spans="1:22" ht="15" x14ac:dyDescent="0.25">
      <c r="A46" s="178">
        <v>37</v>
      </c>
      <c r="B46" s="222">
        <v>2016</v>
      </c>
      <c r="C46" s="209" t="s">
        <v>87</v>
      </c>
      <c r="D46" s="219">
        <v>21.08</v>
      </c>
      <c r="E46" s="223">
        <f t="shared" si="0"/>
        <v>19.407311748752708</v>
      </c>
      <c r="F46" s="207">
        <f t="shared" ref="F46" ca="1" si="26">+AVERAGEIF($C$10:$E$165,"Ene",$D$10:$D$165)/AVERAGE($D$10:$D$165)</f>
        <v>1.0836689888380104</v>
      </c>
      <c r="G46" s="223">
        <f t="shared" ca="1" si="1"/>
        <v>21.031101898834887</v>
      </c>
      <c r="H46" s="224"/>
      <c r="I46" s="226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</row>
    <row r="47" spans="1:22" ht="15" x14ac:dyDescent="0.25">
      <c r="A47" s="178">
        <v>38</v>
      </c>
      <c r="B47" s="222"/>
      <c r="C47" s="209" t="s">
        <v>88</v>
      </c>
      <c r="D47" s="219">
        <v>37.54</v>
      </c>
      <c r="E47" s="223">
        <f t="shared" si="0"/>
        <v>19.383926694256967</v>
      </c>
      <c r="F47" s="207">
        <f t="shared" ref="F47" ca="1" si="27">+AVERAGEIF($C$10:$E$165,"Feb",$D$10:$D$165)/AVERAGE($D$10:$D$165)</f>
        <v>1.3767334791467585</v>
      </c>
      <c r="G47" s="223">
        <f t="shared" ca="1" si="1"/>
        <v>26.68650083731012</v>
      </c>
      <c r="H47" s="224"/>
      <c r="I47" s="226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</row>
    <row r="48" spans="1:22" ht="15" x14ac:dyDescent="0.25">
      <c r="A48" s="178">
        <v>39</v>
      </c>
      <c r="B48" s="222"/>
      <c r="C48" s="209" t="s">
        <v>89</v>
      </c>
      <c r="D48" s="219">
        <v>38.400000000000006</v>
      </c>
      <c r="E48" s="223">
        <f t="shared" si="0"/>
        <v>19.360541639761227</v>
      </c>
      <c r="F48" s="207">
        <f t="shared" ref="F48" ca="1" si="28">+AVERAGEIF($C$10:$E$165,"Mar",$D$10:$D$165)/AVERAGE($D$10:$D$165)</f>
        <v>1.1790668650353784</v>
      </c>
      <c r="G48" s="223">
        <f t="shared" ca="1" si="1"/>
        <v>22.827373136580174</v>
      </c>
      <c r="H48" s="224"/>
      <c r="I48" s="226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</row>
    <row r="49" spans="1:22" ht="15" x14ac:dyDescent="0.25">
      <c r="A49" s="178">
        <v>40</v>
      </c>
      <c r="B49" s="222"/>
      <c r="C49" s="209" t="s">
        <v>90</v>
      </c>
      <c r="D49" s="219">
        <v>35.39</v>
      </c>
      <c r="E49" s="223">
        <f t="shared" si="0"/>
        <v>19.337156585265486</v>
      </c>
      <c r="F49" s="207">
        <f t="shared" ref="F49" ca="1" si="29">+AVERAGEIF($C$10:$E$165,"Abr",$D$10:$D$165)/AVERAGE($D$10:$D$165)</f>
        <v>1.2400417991328603</v>
      </c>
      <c r="G49" s="223">
        <f t="shared" ca="1" si="1"/>
        <v>23.97888244210645</v>
      </c>
      <c r="H49" s="224"/>
      <c r="I49" s="226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</row>
    <row r="50" spans="1:22" ht="15" x14ac:dyDescent="0.25">
      <c r="A50" s="178">
        <v>41</v>
      </c>
      <c r="B50" s="222"/>
      <c r="C50" s="209" t="s">
        <v>91</v>
      </c>
      <c r="D50" s="219">
        <v>28.29</v>
      </c>
      <c r="E50" s="223">
        <f t="shared" si="0"/>
        <v>19.313771530769746</v>
      </c>
      <c r="F50" s="207">
        <f t="shared" ref="F50" ca="1" si="30">+AVERAGEIF($C$10:$E$165,"May",$D$10:$D$165)/AVERAGE($D$10:$D$165)</f>
        <v>1.2112853987140904</v>
      </c>
      <c r="G50" s="223">
        <f t="shared" ca="1" si="1"/>
        <v>23.394489449321277</v>
      </c>
      <c r="H50" s="224"/>
      <c r="I50" s="226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</row>
    <row r="51" spans="1:22" ht="15" x14ac:dyDescent="0.25">
      <c r="A51" s="178">
        <v>42</v>
      </c>
      <c r="B51" s="222"/>
      <c r="C51" s="209" t="s">
        <v>92</v>
      </c>
      <c r="D51" s="219">
        <v>35.879999999999995</v>
      </c>
      <c r="E51" s="223">
        <f t="shared" si="0"/>
        <v>19.290386476274005</v>
      </c>
      <c r="F51" s="207">
        <f t="shared" ref="F51" ca="1" si="31">+AVERAGEIF($C$10:$E$165,"Jun",$D$10:$D$165)/AVERAGE($D$10:$D$165)</f>
        <v>1.1617601623734106</v>
      </c>
      <c r="G51" s="223">
        <f t="shared" ca="1" si="1"/>
        <v>22.410802524921934</v>
      </c>
      <c r="H51" s="224"/>
      <c r="I51" s="226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</row>
    <row r="52" spans="1:22" ht="15" x14ac:dyDescent="0.25">
      <c r="A52" s="178">
        <v>43</v>
      </c>
      <c r="B52" s="222"/>
      <c r="C52" s="209" t="s">
        <v>93</v>
      </c>
      <c r="D52" s="219">
        <v>18.54</v>
      </c>
      <c r="E52" s="223">
        <f t="shared" si="0"/>
        <v>19.267001421778264</v>
      </c>
      <c r="F52" s="207">
        <f t="shared" ref="F52" ca="1" si="32">+AVERAGEIF($C$10:$E$165,"Jul",$D$10:$D$165)/AVERAGE($D$10:$D$165)</f>
        <v>1.1235077203788066</v>
      </c>
      <c r="G52" s="223">
        <f t="shared" ca="1" si="1"/>
        <v>21.646624845917323</v>
      </c>
      <c r="H52" s="224"/>
      <c r="I52" s="226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</row>
    <row r="53" spans="1:22" ht="15" x14ac:dyDescent="0.25">
      <c r="A53" s="178">
        <v>44</v>
      </c>
      <c r="B53" s="222"/>
      <c r="C53" s="209" t="s">
        <v>94</v>
      </c>
      <c r="D53" s="219">
        <v>8.42</v>
      </c>
      <c r="E53" s="223">
        <f t="shared" si="0"/>
        <v>19.243616367282524</v>
      </c>
      <c r="F53" s="207">
        <f t="shared" ref="F53" ca="1" si="33">+AVERAGEIF($C$10:$E$165,"Ago",$D$10:$D$165)/AVERAGE($D$10:$D$165)</f>
        <v>0.75760804879087884</v>
      </c>
      <c r="G53" s="223">
        <f t="shared" ca="1" si="1"/>
        <v>14.579118647697133</v>
      </c>
      <c r="H53" s="224"/>
      <c r="I53" s="226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</row>
    <row r="54" spans="1:22" ht="15" x14ac:dyDescent="0.25">
      <c r="A54" s="178">
        <v>45</v>
      </c>
      <c r="B54" s="222"/>
      <c r="C54" s="209" t="s">
        <v>95</v>
      </c>
      <c r="D54" s="219">
        <v>0</v>
      </c>
      <c r="E54" s="223">
        <f t="shared" si="0"/>
        <v>19.220231312786783</v>
      </c>
      <c r="F54" s="207">
        <f t="shared" ref="F54" ca="1" si="34">+AVERAGEIF($C$10:$E$165,"Set",$D$10:$D$165)/AVERAGE($D$10:$D$165)</f>
        <v>0.56440741135031292</v>
      </c>
      <c r="G54" s="223">
        <f t="shared" ca="1" si="1"/>
        <v>10.848041000804216</v>
      </c>
      <c r="H54" s="224"/>
      <c r="I54" s="226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</row>
    <row r="55" spans="1:22" ht="15" x14ac:dyDescent="0.25">
      <c r="A55" s="178">
        <v>46</v>
      </c>
      <c r="B55" s="222"/>
      <c r="C55" s="209" t="s">
        <v>96</v>
      </c>
      <c r="D55" s="219">
        <v>17.37</v>
      </c>
      <c r="E55" s="223">
        <f t="shared" si="0"/>
        <v>19.196846258291043</v>
      </c>
      <c r="F55" s="207">
        <f t="shared" ref="F55" ca="1" si="35">+AVERAGEIF($C$10:$E$165,"Oct",$D$10:$D$165)/AVERAGE($D$10:$D$165)</f>
        <v>0.83284957540347815</v>
      </c>
      <c r="G55" s="223">
        <f t="shared" ca="1" si="1"/>
        <v>15.988085255303544</v>
      </c>
      <c r="H55" s="224"/>
      <c r="I55" s="226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</row>
    <row r="56" spans="1:22" ht="15" x14ac:dyDescent="0.25">
      <c r="A56" s="178">
        <v>47</v>
      </c>
      <c r="B56" s="222"/>
      <c r="C56" s="209" t="s">
        <v>97</v>
      </c>
      <c r="D56" s="219">
        <v>6.27</v>
      </c>
      <c r="E56" s="223">
        <f t="shared" si="0"/>
        <v>19.173461203795302</v>
      </c>
      <c r="F56" s="207">
        <f t="shared" ref="F56" ca="1" si="36">+AVERAGEIF($C$10:$E$165,"Nov",$D$10:$D$165)/AVERAGE($D$10:$D$165)</f>
        <v>0.67594409391882782</v>
      </c>
      <c r="G56" s="223">
        <f t="shared" ca="1" si="1"/>
        <v>12.960187860687213</v>
      </c>
      <c r="H56" s="224"/>
      <c r="I56" s="226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</row>
    <row r="57" spans="1:22" ht="15" x14ac:dyDescent="0.25">
      <c r="A57" s="178">
        <v>48</v>
      </c>
      <c r="B57" s="222"/>
      <c r="C57" s="209" t="s">
        <v>98</v>
      </c>
      <c r="D57" s="219">
        <v>6.84</v>
      </c>
      <c r="E57" s="223">
        <f t="shared" si="0"/>
        <v>19.150076149299561</v>
      </c>
      <c r="F57" s="207">
        <f t="shared" ref="F57" ca="1" si="37">+AVERAGEIF($C$10:$E$165,"Dic",$D$10:$D$165)/AVERAGE($D$10:$D$165)</f>
        <v>0.79312645691719319</v>
      </c>
      <c r="G57" s="223">
        <f t="shared" ca="1" si="1"/>
        <v>15.188432045988408</v>
      </c>
      <c r="H57" s="224"/>
      <c r="I57" s="226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</row>
    <row r="58" spans="1:22" ht="15" x14ac:dyDescent="0.25">
      <c r="A58" s="178">
        <v>49</v>
      </c>
      <c r="B58" s="222">
        <v>2017</v>
      </c>
      <c r="C58" s="209" t="s">
        <v>87</v>
      </c>
      <c r="D58" s="219">
        <v>38.754999999999995</v>
      </c>
      <c r="E58" s="223">
        <f t="shared" si="0"/>
        <v>19.126691094803821</v>
      </c>
      <c r="F58" s="207">
        <f t="shared" ref="F58" ca="1" si="38">+AVERAGEIF($C$10:$E$165,"Ene",$D$10:$D$165)/AVERAGE($D$10:$D$165)</f>
        <v>1.0836689888380104</v>
      </c>
      <c r="G58" s="223">
        <f t="shared" ca="1" si="1"/>
        <v>20.727001998523036</v>
      </c>
      <c r="H58" s="224"/>
      <c r="I58" s="226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</row>
    <row r="59" spans="1:22" ht="15" x14ac:dyDescent="0.25">
      <c r="A59" s="178">
        <v>50</v>
      </c>
      <c r="B59" s="222"/>
      <c r="C59" s="209" t="s">
        <v>88</v>
      </c>
      <c r="D59" s="219">
        <v>37.038999999999994</v>
      </c>
      <c r="E59" s="223">
        <f t="shared" si="0"/>
        <v>19.10330604030808</v>
      </c>
      <c r="F59" s="207">
        <f t="shared" ref="F59" ca="1" si="39">+AVERAGEIF($C$10:$E$165,"Feb",$D$10:$D$165)/AVERAGE($D$10:$D$165)</f>
        <v>1.3767334791467585</v>
      </c>
      <c r="G59" s="223">
        <f t="shared" ca="1" si="1"/>
        <v>26.30016098807863</v>
      </c>
      <c r="H59" s="224"/>
      <c r="I59" s="226"/>
    </row>
    <row r="60" spans="1:22" ht="15" x14ac:dyDescent="0.25">
      <c r="A60" s="178">
        <v>51</v>
      </c>
      <c r="B60" s="222"/>
      <c r="C60" s="209" t="s">
        <v>89</v>
      </c>
      <c r="D60" s="219">
        <v>4.5999999999999996</v>
      </c>
      <c r="E60" s="223">
        <f t="shared" si="0"/>
        <v>19.07992098581234</v>
      </c>
      <c r="F60" s="207">
        <f t="shared" ref="F60" ca="1" si="40">+AVERAGEIF($C$10:$E$165,"Mar",$D$10:$D$165)/AVERAGE($D$10:$D$165)</f>
        <v>1.1790668650353784</v>
      </c>
      <c r="G60" s="223">
        <f t="shared" ca="1" si="1"/>
        <v>22.496502621864483</v>
      </c>
      <c r="H60" s="224"/>
      <c r="I60" s="226"/>
    </row>
    <row r="61" spans="1:22" ht="15" x14ac:dyDescent="0.25">
      <c r="A61" s="178">
        <v>52</v>
      </c>
      <c r="B61" s="222"/>
      <c r="C61" s="209" t="s">
        <v>90</v>
      </c>
      <c r="D61" s="219">
        <v>30.972999999999999</v>
      </c>
      <c r="E61" s="223">
        <f t="shared" si="0"/>
        <v>19.056535931316599</v>
      </c>
      <c r="F61" s="207">
        <f t="shared" ref="F61" ca="1" si="41">+AVERAGEIF($C$10:$E$165,"Abr",$D$10:$D$165)/AVERAGE($D$10:$D$165)</f>
        <v>1.2400417991328603</v>
      </c>
      <c r="G61" s="223">
        <f t="shared" ca="1" si="1"/>
        <v>23.630901101509831</v>
      </c>
      <c r="H61" s="224"/>
      <c r="I61" s="226"/>
    </row>
    <row r="62" spans="1:22" ht="15" x14ac:dyDescent="0.25">
      <c r="A62" s="178">
        <v>53</v>
      </c>
      <c r="B62" s="222"/>
      <c r="C62" s="209" t="s">
        <v>91</v>
      </c>
      <c r="D62" s="219">
        <v>26.007999999999999</v>
      </c>
      <c r="E62" s="223">
        <f t="shared" si="0"/>
        <v>19.033150876820859</v>
      </c>
      <c r="F62" s="207">
        <f t="shared" ref="F62" ca="1" si="42">+AVERAGEIF($C$10:$E$165,"May",$D$10:$D$165)/AVERAGE($D$10:$D$165)</f>
        <v>1.2112853987140904</v>
      </c>
      <c r="G62" s="223">
        <f t="shared" ca="1" si="1"/>
        <v>23.054577748615394</v>
      </c>
      <c r="H62" s="224"/>
      <c r="I62" s="226"/>
    </row>
    <row r="63" spans="1:22" ht="15" x14ac:dyDescent="0.25">
      <c r="A63" s="178">
        <v>54</v>
      </c>
      <c r="B63" s="222"/>
      <c r="C63" s="209" t="s">
        <v>92</v>
      </c>
      <c r="D63" s="219">
        <v>23.654499999999999</v>
      </c>
      <c r="E63" s="223">
        <f t="shared" si="0"/>
        <v>19.009765822325118</v>
      </c>
      <c r="F63" s="207">
        <f t="shared" ref="F63" ca="1" si="43">+AVERAGEIF($C$10:$E$165,"Jun",$D$10:$D$165)/AVERAGE($D$10:$D$165)</f>
        <v>1.1617601623734106</v>
      </c>
      <c r="G63" s="223">
        <f t="shared" ca="1" si="1"/>
        <v>22.084788628424942</v>
      </c>
      <c r="H63" s="224"/>
      <c r="I63" s="226"/>
    </row>
    <row r="64" spans="1:22" ht="15" x14ac:dyDescent="0.25">
      <c r="A64" s="178">
        <v>55</v>
      </c>
      <c r="B64" s="222"/>
      <c r="C64" s="209" t="s">
        <v>93</v>
      </c>
      <c r="D64" s="219">
        <v>21.917999999999999</v>
      </c>
      <c r="E64" s="223">
        <f t="shared" si="0"/>
        <v>18.986380767829377</v>
      </c>
      <c r="F64" s="207">
        <f t="shared" ref="F64" ca="1" si="44">+AVERAGEIF($C$10:$E$165,"Jul",$D$10:$D$165)/AVERAGE($D$10:$D$165)</f>
        <v>1.1235077203788066</v>
      </c>
      <c r="G64" s="223">
        <f t="shared" ca="1" si="1"/>
        <v>21.331345374708</v>
      </c>
      <c r="H64" s="224"/>
      <c r="I64" s="226"/>
    </row>
    <row r="65" spans="1:9" ht="15" x14ac:dyDescent="0.25">
      <c r="A65" s="178">
        <v>56</v>
      </c>
      <c r="B65" s="222"/>
      <c r="C65" s="209" t="s">
        <v>94</v>
      </c>
      <c r="D65" s="219">
        <v>12.751999999999999</v>
      </c>
      <c r="E65" s="223">
        <f t="shared" si="0"/>
        <v>18.962995713333637</v>
      </c>
      <c r="F65" s="207">
        <f t="shared" ref="F65" ca="1" si="45">+AVERAGEIF($C$10:$E$165,"Ago",$D$10:$D$165)/AVERAGE($D$10:$D$165)</f>
        <v>0.75760804879087884</v>
      </c>
      <c r="G65" s="223">
        <f t="shared" ca="1" si="1"/>
        <v>14.366518181608496</v>
      </c>
      <c r="H65" s="224"/>
      <c r="I65" s="226"/>
    </row>
    <row r="66" spans="1:9" ht="15" x14ac:dyDescent="0.25">
      <c r="A66" s="178">
        <v>57</v>
      </c>
      <c r="B66" s="222"/>
      <c r="C66" s="209" t="s">
        <v>95</v>
      </c>
      <c r="D66" s="219">
        <v>0</v>
      </c>
      <c r="E66" s="223">
        <f t="shared" si="0"/>
        <v>18.939610658837896</v>
      </c>
      <c r="F66" s="207">
        <f t="shared" ref="F66" ca="1" si="46">+AVERAGEIF($C$10:$E$165,"Set",$D$10:$D$165)/AVERAGE($D$10:$D$165)</f>
        <v>0.56440741135031292</v>
      </c>
      <c r="G66" s="223">
        <f t="shared" ca="1" si="1"/>
        <v>10.689656623937491</v>
      </c>
      <c r="H66" s="224"/>
      <c r="I66" s="226"/>
    </row>
    <row r="67" spans="1:9" ht="15" x14ac:dyDescent="0.25">
      <c r="A67" s="178">
        <v>58</v>
      </c>
      <c r="B67" s="222"/>
      <c r="C67" s="209" t="s">
        <v>96</v>
      </c>
      <c r="D67" s="219">
        <v>18.730499999999999</v>
      </c>
      <c r="E67" s="223">
        <f t="shared" si="0"/>
        <v>18.916225604342156</v>
      </c>
      <c r="F67" s="207">
        <f t="shared" ref="F67" ca="1" si="47">+AVERAGEIF($C$10:$E$165,"Oct",$D$10:$D$165)/AVERAGE($D$10:$D$165)</f>
        <v>0.83284957540347815</v>
      </c>
      <c r="G67" s="223">
        <f t="shared" ca="1" si="1"/>
        <v>15.754370462812766</v>
      </c>
      <c r="H67" s="224"/>
      <c r="I67" s="226"/>
    </row>
    <row r="68" spans="1:9" ht="15" x14ac:dyDescent="0.25">
      <c r="A68" s="178">
        <v>59</v>
      </c>
      <c r="B68" s="222"/>
      <c r="C68" s="209" t="s">
        <v>97</v>
      </c>
      <c r="D68" s="219">
        <v>23.443999999999999</v>
      </c>
      <c r="E68" s="223">
        <f t="shared" si="0"/>
        <v>18.892840549846415</v>
      </c>
      <c r="F68" s="207">
        <f t="shared" ref="F68" ca="1" si="48">+AVERAGEIF($C$10:$E$165,"Nov",$D$10:$D$165)/AVERAGE($D$10:$D$165)</f>
        <v>0.67594409391882782</v>
      </c>
      <c r="G68" s="223">
        <f t="shared" ca="1" si="1"/>
        <v>12.770503987018824</v>
      </c>
      <c r="H68" s="224"/>
      <c r="I68" s="226"/>
    </row>
    <row r="69" spans="1:9" ht="15" x14ac:dyDescent="0.25">
      <c r="A69" s="178">
        <v>60</v>
      </c>
      <c r="B69" s="222"/>
      <c r="C69" s="209" t="s">
        <v>98</v>
      </c>
      <c r="D69" s="219">
        <v>14.535500000000001</v>
      </c>
      <c r="E69" s="223">
        <f t="shared" si="0"/>
        <v>18.869455495350678</v>
      </c>
      <c r="F69" s="207">
        <f t="shared" ref="F69" ca="1" si="49">+AVERAGEIF($C$10:$E$165,"Dic",$D$10:$D$165)/AVERAGE($D$10:$D$165)</f>
        <v>0.79312645691719319</v>
      </c>
      <c r="G69" s="223">
        <f t="shared" ca="1" si="1"/>
        <v>14.965864380984144</v>
      </c>
      <c r="H69" s="224"/>
      <c r="I69" s="226"/>
    </row>
    <row r="70" spans="1:9" ht="15" x14ac:dyDescent="0.25">
      <c r="A70" s="178">
        <v>61</v>
      </c>
      <c r="B70" s="222">
        <v>2018</v>
      </c>
      <c r="C70" s="209" t="s">
        <v>87</v>
      </c>
      <c r="D70" s="219">
        <v>37.099499999999999</v>
      </c>
      <c r="E70" s="223">
        <f t="shared" si="0"/>
        <v>18.846070440854938</v>
      </c>
      <c r="F70" s="207">
        <f t="shared" ref="F70" ca="1" si="50">+AVERAGEIF($C$10:$E$165,"Ene",$D$10:$D$165)/AVERAGE($D$10:$D$165)</f>
        <v>1.0836689888380104</v>
      </c>
      <c r="G70" s="223">
        <f t="shared" ca="1" si="1"/>
        <v>20.422902098211189</v>
      </c>
      <c r="H70" s="224"/>
      <c r="I70" s="226"/>
    </row>
    <row r="71" spans="1:9" ht="15" x14ac:dyDescent="0.25">
      <c r="A71" s="178">
        <v>62</v>
      </c>
      <c r="B71" s="222"/>
      <c r="C71" s="209" t="s">
        <v>88</v>
      </c>
      <c r="D71" s="219">
        <v>35.582000000000001</v>
      </c>
      <c r="E71" s="223">
        <f t="shared" si="0"/>
        <v>18.822685386359197</v>
      </c>
      <c r="F71" s="207">
        <f t="shared" ref="F71" ca="1" si="51">+AVERAGEIF($C$10:$E$165,"Feb",$D$10:$D$165)/AVERAGE($D$10:$D$165)</f>
        <v>1.3767334791467585</v>
      </c>
      <c r="G71" s="223">
        <f t="shared" ca="1" si="1"/>
        <v>25.913821138847144</v>
      </c>
      <c r="H71" s="224"/>
      <c r="I71" s="226"/>
    </row>
    <row r="72" spans="1:9" ht="15" x14ac:dyDescent="0.25">
      <c r="A72" s="178">
        <v>63</v>
      </c>
      <c r="B72" s="222"/>
      <c r="C72" s="209" t="s">
        <v>89</v>
      </c>
      <c r="D72" s="219">
        <v>26.383500000000002</v>
      </c>
      <c r="E72" s="223">
        <f t="shared" si="0"/>
        <v>18.799300331863456</v>
      </c>
      <c r="F72" s="207">
        <f t="shared" ref="F72" ca="1" si="52">+AVERAGEIF($C$10:$E$165,"Mar",$D$10:$D$165)/AVERAGE($D$10:$D$165)</f>
        <v>1.1790668650353784</v>
      </c>
      <c r="G72" s="223">
        <f t="shared" ca="1" si="1"/>
        <v>22.165632107148795</v>
      </c>
      <c r="H72" s="224"/>
      <c r="I72" s="226"/>
    </row>
    <row r="73" spans="1:9" ht="15" x14ac:dyDescent="0.25">
      <c r="A73" s="178">
        <v>64</v>
      </c>
      <c r="B73" s="222"/>
      <c r="C73" s="209" t="s">
        <v>90</v>
      </c>
      <c r="D73" s="219">
        <v>32.874499999999998</v>
      </c>
      <c r="E73" s="223">
        <f t="shared" si="0"/>
        <v>18.775915277367716</v>
      </c>
      <c r="F73" s="207">
        <f t="shared" ref="F73" ca="1" si="53">+AVERAGEIF($C$10:$E$165,"Abr",$D$10:$D$165)/AVERAGE($D$10:$D$165)</f>
        <v>1.2400417991328603</v>
      </c>
      <c r="G73" s="223">
        <f t="shared" ca="1" si="1"/>
        <v>23.28291976091322</v>
      </c>
      <c r="H73" s="224"/>
      <c r="I73" s="226"/>
    </row>
    <row r="74" spans="1:9" ht="15" x14ac:dyDescent="0.25">
      <c r="A74" s="178">
        <v>65</v>
      </c>
      <c r="B74" s="222"/>
      <c r="C74" s="209" t="s">
        <v>91</v>
      </c>
      <c r="D74" s="219">
        <v>23.514000000000003</v>
      </c>
      <c r="E74" s="223">
        <f t="shared" si="0"/>
        <v>18.752530222871975</v>
      </c>
      <c r="F74" s="207">
        <f t="shared" ref="F74" ca="1" si="54">+AVERAGEIF($C$10:$E$165,"May",$D$10:$D$165)/AVERAGE($D$10:$D$165)</f>
        <v>1.2112853987140904</v>
      </c>
      <c r="G74" s="223">
        <f t="shared" ca="1" si="1"/>
        <v>22.71466604790951</v>
      </c>
      <c r="H74" s="224"/>
      <c r="I74" s="226"/>
    </row>
    <row r="75" spans="1:9" ht="15" x14ac:dyDescent="0.25">
      <c r="A75" s="178">
        <v>66</v>
      </c>
      <c r="B75" s="222"/>
      <c r="C75" s="209" t="s">
        <v>92</v>
      </c>
      <c r="D75" s="219">
        <v>12.921999999999997</v>
      </c>
      <c r="E75" s="223">
        <f t="shared" ref="E75:E138" si="55">+_xlfn.FORECAST.LINEAR(A75,$D$10:$D$165,$A$10:$A$165)</f>
        <v>18.729145168376235</v>
      </c>
      <c r="F75" s="207">
        <f t="shared" ref="F75" ca="1" si="56">+AVERAGEIF($C$10:$E$165,"Jun",$D$10:$D$165)/AVERAGE($D$10:$D$165)</f>
        <v>1.1617601623734106</v>
      </c>
      <c r="G75" s="223">
        <f t="shared" ref="G75:G138" ca="1" si="57">+E75*F75</f>
        <v>21.758774731927954</v>
      </c>
      <c r="H75" s="224"/>
      <c r="I75" s="226"/>
    </row>
    <row r="76" spans="1:9" ht="15" x14ac:dyDescent="0.25">
      <c r="A76" s="178">
        <v>67</v>
      </c>
      <c r="B76" s="222"/>
      <c r="C76" s="209" t="s">
        <v>93</v>
      </c>
      <c r="D76" s="219">
        <v>19.942999999999998</v>
      </c>
      <c r="E76" s="223">
        <f t="shared" si="55"/>
        <v>18.705760113880494</v>
      </c>
      <c r="F76" s="207">
        <f t="shared" ref="F76" ca="1" si="58">+AVERAGEIF($C$10:$E$165,"Jul",$D$10:$D$165)/AVERAGE($D$10:$D$165)</f>
        <v>1.1235077203788066</v>
      </c>
      <c r="G76" s="223">
        <f t="shared" ca="1" si="57"/>
        <v>21.016065903498681</v>
      </c>
      <c r="H76" s="224"/>
      <c r="I76" s="226"/>
    </row>
    <row r="77" spans="1:9" ht="15" x14ac:dyDescent="0.25">
      <c r="A77" s="178">
        <v>68</v>
      </c>
      <c r="B77" s="222"/>
      <c r="C77" s="209" t="s">
        <v>94</v>
      </c>
      <c r="D77" s="219">
        <v>18.552500000000002</v>
      </c>
      <c r="E77" s="223">
        <f t="shared" si="55"/>
        <v>18.682375059384754</v>
      </c>
      <c r="F77" s="207">
        <f t="shared" ref="F77" ca="1" si="59">+AVERAGEIF($C$10:$E$165,"Ago",$D$10:$D$165)/AVERAGE($D$10:$D$165)</f>
        <v>0.75760804879087884</v>
      </c>
      <c r="G77" s="223">
        <f t="shared" ca="1" si="57"/>
        <v>14.153917715519862</v>
      </c>
      <c r="H77" s="224"/>
      <c r="I77" s="226"/>
    </row>
    <row r="78" spans="1:9" ht="15" x14ac:dyDescent="0.25">
      <c r="A78" s="178">
        <v>69</v>
      </c>
      <c r="B78" s="222"/>
      <c r="C78" s="209" t="s">
        <v>95</v>
      </c>
      <c r="D78" s="219">
        <v>20.012</v>
      </c>
      <c r="E78" s="223">
        <f t="shared" si="55"/>
        <v>18.658990004889013</v>
      </c>
      <c r="F78" s="207">
        <f t="shared" ref="F78" ca="1" si="60">+AVERAGEIF($C$10:$E$165,"Set",$D$10:$D$165)/AVERAGE($D$10:$D$165)</f>
        <v>0.56440741135031292</v>
      </c>
      <c r="G78" s="223">
        <f t="shared" ca="1" si="57"/>
        <v>10.53127224707077</v>
      </c>
      <c r="H78" s="224"/>
      <c r="I78" s="226"/>
    </row>
    <row r="79" spans="1:9" ht="15" x14ac:dyDescent="0.25">
      <c r="A79" s="178">
        <v>70</v>
      </c>
      <c r="B79" s="222"/>
      <c r="C79" s="209" t="s">
        <v>96</v>
      </c>
      <c r="D79" s="219">
        <v>18.3095</v>
      </c>
      <c r="E79" s="223">
        <f t="shared" si="55"/>
        <v>18.635604950393272</v>
      </c>
      <c r="F79" s="207">
        <f t="shared" ref="F79" ca="1" si="61">+AVERAGEIF($C$10:$E$165,"Oct",$D$10:$D$165)/AVERAGE($D$10:$D$165)</f>
        <v>0.83284957540347815</v>
      </c>
      <c r="G79" s="223">
        <f t="shared" ca="1" si="57"/>
        <v>15.520655670321993</v>
      </c>
      <c r="H79" s="224"/>
      <c r="I79" s="226"/>
    </row>
    <row r="80" spans="1:9" ht="15" x14ac:dyDescent="0.25">
      <c r="A80" s="178">
        <v>71</v>
      </c>
      <c r="B80" s="222"/>
      <c r="C80" s="209" t="s">
        <v>97</v>
      </c>
      <c r="D80" s="219">
        <v>4.7024999999999997</v>
      </c>
      <c r="E80" s="223">
        <f t="shared" si="55"/>
        <v>18.612219895897532</v>
      </c>
      <c r="F80" s="207">
        <f t="shared" ref="F80" ca="1" si="62">+AVERAGEIF($C$10:$E$165,"Nov",$D$10:$D$165)/AVERAGE($D$10:$D$165)</f>
        <v>0.67594409391882782</v>
      </c>
      <c r="G80" s="223">
        <f t="shared" ca="1" si="57"/>
        <v>12.580820113350438</v>
      </c>
      <c r="H80" s="224"/>
      <c r="I80" s="226"/>
    </row>
    <row r="81" spans="1:9" ht="15" x14ac:dyDescent="0.25">
      <c r="A81" s="178">
        <v>72</v>
      </c>
      <c r="B81" s="222"/>
      <c r="C81" s="209" t="s">
        <v>98</v>
      </c>
      <c r="D81" s="219">
        <v>4.0000000000000001E-3</v>
      </c>
      <c r="E81" s="223">
        <f t="shared" si="55"/>
        <v>18.588834841401791</v>
      </c>
      <c r="F81" s="207">
        <f t="shared" ref="F81" ca="1" si="63">+AVERAGEIF($C$10:$E$165,"Dic",$D$10:$D$165)/AVERAGE($D$10:$D$165)</f>
        <v>0.79312645691719319</v>
      </c>
      <c r="G81" s="223">
        <f t="shared" ca="1" si="57"/>
        <v>14.743296715979877</v>
      </c>
      <c r="H81" s="224"/>
      <c r="I81" s="226"/>
    </row>
    <row r="82" spans="1:9" ht="15" x14ac:dyDescent="0.25">
      <c r="A82" s="178">
        <v>73</v>
      </c>
      <c r="B82" s="222">
        <v>2019</v>
      </c>
      <c r="C82" s="209" t="s">
        <v>87</v>
      </c>
      <c r="D82" s="219">
        <v>15.317500000000001</v>
      </c>
      <c r="E82" s="223">
        <f t="shared" si="55"/>
        <v>18.565449786906051</v>
      </c>
      <c r="F82" s="207">
        <f t="shared" ref="F82" ca="1" si="64">+AVERAGEIF($C$10:$E$165,"Ene",$D$10:$D$165)/AVERAGE($D$10:$D$165)</f>
        <v>1.0836689888380104</v>
      </c>
      <c r="G82" s="223">
        <f t="shared" ca="1" si="57"/>
        <v>20.118802197899335</v>
      </c>
      <c r="H82" s="224"/>
      <c r="I82" s="226"/>
    </row>
    <row r="83" spans="1:9" ht="15" x14ac:dyDescent="0.25">
      <c r="A83" s="178">
        <v>74</v>
      </c>
      <c r="B83" s="222"/>
      <c r="C83" s="209" t="s">
        <v>88</v>
      </c>
      <c r="D83" s="219">
        <v>13.950000000000001</v>
      </c>
      <c r="E83" s="223">
        <f t="shared" si="55"/>
        <v>18.54206473241031</v>
      </c>
      <c r="F83" s="207">
        <f t="shared" ref="F83" ca="1" si="65">+AVERAGEIF($C$10:$E$165,"Feb",$D$10:$D$165)/AVERAGE($D$10:$D$165)</f>
        <v>1.3767334791467585</v>
      </c>
      <c r="G83" s="223">
        <f t="shared" ca="1" si="57"/>
        <v>25.527481289615654</v>
      </c>
      <c r="H83" s="224"/>
      <c r="I83" s="226"/>
    </row>
    <row r="84" spans="1:9" ht="15" x14ac:dyDescent="0.25">
      <c r="A84" s="178">
        <v>75</v>
      </c>
      <c r="B84" s="222"/>
      <c r="C84" s="209" t="s">
        <v>89</v>
      </c>
      <c r="D84" s="219">
        <v>8.8250000000000011</v>
      </c>
      <c r="E84" s="223">
        <f t="shared" si="55"/>
        <v>18.518679677914569</v>
      </c>
      <c r="F84" s="207">
        <f t="shared" ref="F84" ca="1" si="66">+AVERAGEIF($C$10:$E$165,"Mar",$D$10:$D$165)/AVERAGE($D$10:$D$165)</f>
        <v>1.1790668650353784</v>
      </c>
      <c r="G84" s="223">
        <f t="shared" ca="1" si="57"/>
        <v>21.834761592433104</v>
      </c>
      <c r="H84" s="224"/>
      <c r="I84" s="226"/>
    </row>
    <row r="85" spans="1:9" ht="15" x14ac:dyDescent="0.25">
      <c r="A85" s="178">
        <v>76</v>
      </c>
      <c r="B85" s="222"/>
      <c r="C85" s="209" t="s">
        <v>90</v>
      </c>
      <c r="D85" s="219">
        <v>11.153500000000001</v>
      </c>
      <c r="E85" s="223">
        <f t="shared" si="55"/>
        <v>18.495294623418829</v>
      </c>
      <c r="F85" s="207">
        <f t="shared" ref="F85" ca="1" si="67">+AVERAGEIF($C$10:$E$165,"Abr",$D$10:$D$165)/AVERAGE($D$10:$D$165)</f>
        <v>1.2400417991328603</v>
      </c>
      <c r="G85" s="223">
        <f t="shared" ca="1" si="57"/>
        <v>22.934938420316602</v>
      </c>
      <c r="H85" s="224"/>
      <c r="I85" s="226"/>
    </row>
    <row r="86" spans="1:9" ht="15" x14ac:dyDescent="0.25">
      <c r="A86" s="178">
        <v>77</v>
      </c>
      <c r="B86" s="222"/>
      <c r="C86" s="209" t="s">
        <v>91</v>
      </c>
      <c r="D86" s="219">
        <v>13.393000000000001</v>
      </c>
      <c r="E86" s="223">
        <f t="shared" si="55"/>
        <v>18.471909568923088</v>
      </c>
      <c r="F86" s="207">
        <f t="shared" ref="F86" ca="1" si="68">+AVERAGEIF($C$10:$E$165,"May",$D$10:$D$165)/AVERAGE($D$10:$D$165)</f>
        <v>1.2112853987140904</v>
      </c>
      <c r="G86" s="223">
        <f t="shared" ca="1" si="57"/>
        <v>22.374754347203623</v>
      </c>
      <c r="H86" s="224"/>
      <c r="I86" s="226"/>
    </row>
    <row r="87" spans="1:9" ht="15" x14ac:dyDescent="0.25">
      <c r="A87" s="178">
        <v>78</v>
      </c>
      <c r="B87" s="222"/>
      <c r="C87" s="209" t="s">
        <v>92</v>
      </c>
      <c r="D87" s="219">
        <v>11.4695</v>
      </c>
      <c r="E87" s="223">
        <f t="shared" si="55"/>
        <v>18.448524514427348</v>
      </c>
      <c r="F87" s="207">
        <f t="shared" ref="F87" ca="1" si="69">+AVERAGEIF($C$10:$E$165,"Jun",$D$10:$D$165)/AVERAGE($D$10:$D$165)</f>
        <v>1.1617601623734106</v>
      </c>
      <c r="G87" s="223">
        <f t="shared" ca="1" si="57"/>
        <v>21.432760835430962</v>
      </c>
      <c r="H87" s="224"/>
      <c r="I87" s="226"/>
    </row>
    <row r="88" spans="1:9" ht="15" x14ac:dyDescent="0.25">
      <c r="A88" s="178">
        <v>79</v>
      </c>
      <c r="B88" s="222"/>
      <c r="C88" s="209" t="s">
        <v>93</v>
      </c>
      <c r="D88" s="219">
        <v>5.8125</v>
      </c>
      <c r="E88" s="223">
        <f t="shared" si="55"/>
        <v>18.425139459931607</v>
      </c>
      <c r="F88" s="207">
        <f t="shared" ref="F88" ca="1" si="70">+AVERAGEIF($C$10:$E$165,"Jul",$D$10:$D$165)/AVERAGE($D$10:$D$165)</f>
        <v>1.1235077203788066</v>
      </c>
      <c r="G88" s="223">
        <f t="shared" ca="1" si="57"/>
        <v>20.700786432289355</v>
      </c>
      <c r="H88" s="224"/>
      <c r="I88" s="226"/>
    </row>
    <row r="89" spans="1:9" ht="15" x14ac:dyDescent="0.25">
      <c r="A89" s="178">
        <v>80</v>
      </c>
      <c r="B89" s="222"/>
      <c r="C89" s="209" t="s">
        <v>94</v>
      </c>
      <c r="D89" s="219">
        <v>5.8544999999999998</v>
      </c>
      <c r="E89" s="223">
        <f t="shared" si="55"/>
        <v>18.401754405435867</v>
      </c>
      <c r="F89" s="207">
        <f t="shared" ref="F89" ca="1" si="71">+AVERAGEIF($C$10:$E$165,"Ago",$D$10:$D$165)/AVERAGE($D$10:$D$165)</f>
        <v>0.75760804879087884</v>
      </c>
      <c r="G89" s="223">
        <f t="shared" ca="1" si="57"/>
        <v>13.941317249431226</v>
      </c>
      <c r="H89" s="224"/>
      <c r="I89" s="226"/>
    </row>
    <row r="90" spans="1:9" ht="15" x14ac:dyDescent="0.25">
      <c r="A90" s="178">
        <v>81</v>
      </c>
      <c r="B90" s="222"/>
      <c r="C90" s="209" t="s">
        <v>95</v>
      </c>
      <c r="D90" s="219">
        <v>18.466500000000003</v>
      </c>
      <c r="E90" s="223">
        <f t="shared" si="55"/>
        <v>18.378369350940126</v>
      </c>
      <c r="F90" s="207">
        <f t="shared" ref="F90" ca="1" si="72">+AVERAGEIF($C$10:$E$165,"Set",$D$10:$D$165)/AVERAGE($D$10:$D$165)</f>
        <v>0.56440741135031292</v>
      </c>
      <c r="G90" s="223">
        <f t="shared" ca="1" si="57"/>
        <v>10.372887870204048</v>
      </c>
      <c r="H90" s="224"/>
      <c r="I90" s="226"/>
    </row>
    <row r="91" spans="1:9" ht="15" x14ac:dyDescent="0.25">
      <c r="A91" s="178">
        <v>82</v>
      </c>
      <c r="B91" s="222"/>
      <c r="C91" s="209" t="s">
        <v>96</v>
      </c>
      <c r="D91" s="219">
        <v>16.338000000000001</v>
      </c>
      <c r="E91" s="223">
        <f t="shared" si="55"/>
        <v>18.354984296444385</v>
      </c>
      <c r="F91" s="207">
        <f t="shared" ref="F91" ca="1" si="73">+AVERAGEIF($C$10:$E$165,"Oct",$D$10:$D$165)/AVERAGE($D$10:$D$165)</f>
        <v>0.83284957540347815</v>
      </c>
      <c r="G91" s="223">
        <f t="shared" ca="1" si="57"/>
        <v>15.286940877831215</v>
      </c>
      <c r="H91" s="224"/>
      <c r="I91" s="226"/>
    </row>
    <row r="92" spans="1:9" ht="15" x14ac:dyDescent="0.25">
      <c r="A92" s="178">
        <v>83</v>
      </c>
      <c r="B92" s="222"/>
      <c r="C92" s="209" t="s">
        <v>97</v>
      </c>
      <c r="D92" s="219">
        <v>21.116500000000002</v>
      </c>
      <c r="E92" s="223">
        <f t="shared" si="55"/>
        <v>18.331599241948645</v>
      </c>
      <c r="F92" s="207">
        <f t="shared" ref="F92" ca="1" si="74">+AVERAGEIF($C$10:$E$165,"Nov",$D$10:$D$165)/AVERAGE($D$10:$D$165)</f>
        <v>0.67594409391882782</v>
      </c>
      <c r="G92" s="223">
        <f t="shared" ca="1" si="57"/>
        <v>12.391136239682048</v>
      </c>
      <c r="H92" s="224"/>
      <c r="I92" s="226"/>
    </row>
    <row r="93" spans="1:9" ht="15" x14ac:dyDescent="0.25">
      <c r="A93" s="178">
        <v>84</v>
      </c>
      <c r="B93" s="222"/>
      <c r="C93" s="209" t="s">
        <v>98</v>
      </c>
      <c r="D93" s="219">
        <v>20.059000000000001</v>
      </c>
      <c r="E93" s="223">
        <f t="shared" si="55"/>
        <v>18.308214187452904</v>
      </c>
      <c r="F93" s="207">
        <f t="shared" ref="F93" ca="1" si="75">+AVERAGEIF($C$10:$E$165,"Dic",$D$10:$D$165)/AVERAGE($D$10:$D$165)</f>
        <v>0.79312645691719319</v>
      </c>
      <c r="G93" s="223">
        <f t="shared" ca="1" si="57"/>
        <v>14.520729050975611</v>
      </c>
      <c r="H93" s="224"/>
      <c r="I93" s="226"/>
    </row>
    <row r="94" spans="1:9" ht="15" x14ac:dyDescent="0.25">
      <c r="A94" s="178">
        <v>85</v>
      </c>
      <c r="B94" s="222">
        <v>2020</v>
      </c>
      <c r="C94" s="209" t="s">
        <v>87</v>
      </c>
      <c r="D94" s="219">
        <v>8.9599999999999991</v>
      </c>
      <c r="E94" s="223">
        <f t="shared" si="55"/>
        <v>18.284829132957164</v>
      </c>
      <c r="F94" s="207">
        <f t="shared" ref="F94" ca="1" si="76">+AVERAGEIF($C$10:$E$165,"Ene",$D$10:$D$165)/AVERAGE($D$10:$D$165)</f>
        <v>1.0836689888380104</v>
      </c>
      <c r="G94" s="223">
        <f t="shared" ca="1" si="57"/>
        <v>19.814702297587484</v>
      </c>
      <c r="H94" s="224"/>
      <c r="I94" s="226"/>
    </row>
    <row r="95" spans="1:9" ht="15" x14ac:dyDescent="0.25">
      <c r="A95" s="178">
        <v>86</v>
      </c>
      <c r="B95" s="222"/>
      <c r="C95" s="209" t="s">
        <v>88</v>
      </c>
      <c r="D95" s="219">
        <v>16.896500000000003</v>
      </c>
      <c r="E95" s="223">
        <f t="shared" si="55"/>
        <v>18.261444078461423</v>
      </c>
      <c r="F95" s="207">
        <f t="shared" ref="F95" ca="1" si="77">+AVERAGEIF($C$10:$E$165,"Feb",$D$10:$D$165)/AVERAGE($D$10:$D$165)</f>
        <v>1.3767334791467585</v>
      </c>
      <c r="G95" s="223">
        <f t="shared" ca="1" si="57"/>
        <v>25.141141440384168</v>
      </c>
      <c r="H95" s="224"/>
      <c r="I95" s="226"/>
    </row>
    <row r="96" spans="1:9" ht="15" x14ac:dyDescent="0.25">
      <c r="A96" s="178">
        <v>87</v>
      </c>
      <c r="B96" s="222"/>
      <c r="C96" s="209" t="s">
        <v>89</v>
      </c>
      <c r="D96" s="219">
        <v>18.711499999999997</v>
      </c>
      <c r="E96" s="223">
        <f t="shared" si="55"/>
        <v>18.238059023965683</v>
      </c>
      <c r="F96" s="207">
        <f t="shared" ref="F96" ca="1" si="78">+AVERAGEIF($C$10:$E$165,"Mar",$D$10:$D$165)/AVERAGE($D$10:$D$165)</f>
        <v>1.1790668650353784</v>
      </c>
      <c r="G96" s="223">
        <f t="shared" ca="1" si="57"/>
        <v>21.503891077717409</v>
      </c>
      <c r="H96" s="224"/>
      <c r="I96" s="226"/>
    </row>
    <row r="97" spans="1:9" ht="15" x14ac:dyDescent="0.25">
      <c r="A97" s="178">
        <v>88</v>
      </c>
      <c r="B97" s="222"/>
      <c r="C97" s="209" t="s">
        <v>90</v>
      </c>
      <c r="D97" s="219">
        <v>0</v>
      </c>
      <c r="E97" s="223">
        <f t="shared" si="55"/>
        <v>18.214673969469942</v>
      </c>
      <c r="F97" s="207">
        <f t="shared" ref="F97" ca="1" si="79">+AVERAGEIF($C$10:$E$165,"Abr",$D$10:$D$165)/AVERAGE($D$10:$D$165)</f>
        <v>1.2400417991328603</v>
      </c>
      <c r="G97" s="223">
        <f t="shared" ca="1" si="57"/>
        <v>22.586957079719983</v>
      </c>
      <c r="H97" s="224"/>
      <c r="I97" s="226"/>
    </row>
    <row r="98" spans="1:9" ht="15" x14ac:dyDescent="0.25">
      <c r="A98" s="178">
        <v>89</v>
      </c>
      <c r="B98" s="222"/>
      <c r="C98" s="209" t="s">
        <v>91</v>
      </c>
      <c r="D98" s="219">
        <v>0</v>
      </c>
      <c r="E98" s="223">
        <f t="shared" si="55"/>
        <v>18.191288914974201</v>
      </c>
      <c r="F98" s="207">
        <f t="shared" ref="F98" ca="1" si="80">+AVERAGEIF($C$10:$E$165,"May",$D$10:$D$165)/AVERAGE($D$10:$D$165)</f>
        <v>1.2112853987140904</v>
      </c>
      <c r="G98" s="223">
        <f t="shared" ca="1" si="57"/>
        <v>22.034842646497736</v>
      </c>
      <c r="H98" s="224"/>
      <c r="I98" s="226"/>
    </row>
    <row r="99" spans="1:9" ht="15" x14ac:dyDescent="0.25">
      <c r="A99" s="178">
        <v>90</v>
      </c>
      <c r="B99" s="222"/>
      <c r="C99" s="209" t="s">
        <v>92</v>
      </c>
      <c r="D99" s="219">
        <v>3.206</v>
      </c>
      <c r="E99" s="223">
        <f t="shared" si="55"/>
        <v>18.167903860478461</v>
      </c>
      <c r="F99" s="207">
        <f t="shared" ref="F99" ca="1" si="81">+AVERAGEIF($C$10:$E$165,"Jun",$D$10:$D$165)/AVERAGE($D$10:$D$165)</f>
        <v>1.1617601623734106</v>
      </c>
      <c r="G99" s="223">
        <f t="shared" ca="1" si="57"/>
        <v>21.10674693893397</v>
      </c>
      <c r="H99" s="224"/>
      <c r="I99" s="226"/>
    </row>
    <row r="100" spans="1:9" ht="15" x14ac:dyDescent="0.25">
      <c r="A100" s="178">
        <v>91</v>
      </c>
      <c r="B100" s="222"/>
      <c r="C100" s="209" t="s">
        <v>93</v>
      </c>
      <c r="D100" s="219">
        <v>6.0600000000000005</v>
      </c>
      <c r="E100" s="223">
        <f t="shared" si="55"/>
        <v>18.14451880598272</v>
      </c>
      <c r="F100" s="207">
        <f t="shared" ref="F100" ca="1" si="82">+AVERAGEIF($C$10:$E$165,"Jul",$D$10:$D$165)/AVERAGE($D$10:$D$165)</f>
        <v>1.1235077203788066</v>
      </c>
      <c r="G100" s="223">
        <f t="shared" ca="1" si="57"/>
        <v>20.385506961080033</v>
      </c>
      <c r="H100" s="224"/>
      <c r="I100" s="226"/>
    </row>
    <row r="101" spans="1:9" ht="15" x14ac:dyDescent="0.25">
      <c r="A101" s="178">
        <v>92</v>
      </c>
      <c r="B101" s="222"/>
      <c r="C101" s="209" t="s">
        <v>94</v>
      </c>
      <c r="D101" s="219">
        <v>3.613</v>
      </c>
      <c r="E101" s="223">
        <f t="shared" si="55"/>
        <v>18.12113375148698</v>
      </c>
      <c r="F101" s="207">
        <f t="shared" ref="F101" ca="1" si="83">+AVERAGEIF($C$10:$E$165,"Ago",$D$10:$D$165)/AVERAGE($D$10:$D$165)</f>
        <v>0.75760804879087884</v>
      </c>
      <c r="G101" s="223">
        <f t="shared" ca="1" si="57"/>
        <v>13.728716783342589</v>
      </c>
      <c r="H101" s="224"/>
      <c r="I101" s="226"/>
    </row>
    <row r="102" spans="1:9" ht="15" x14ac:dyDescent="0.25">
      <c r="A102" s="178">
        <v>93</v>
      </c>
      <c r="B102" s="222"/>
      <c r="C102" s="209" t="s">
        <v>95</v>
      </c>
      <c r="D102" s="219">
        <v>7.1305000000000005</v>
      </c>
      <c r="E102" s="223">
        <f t="shared" si="55"/>
        <v>18.097748696991239</v>
      </c>
      <c r="F102" s="207">
        <f t="shared" ref="F102" ca="1" si="84">+AVERAGEIF($C$10:$E$165,"Set",$D$10:$D$165)/AVERAGE($D$10:$D$165)</f>
        <v>0.56440741135031292</v>
      </c>
      <c r="G102" s="223">
        <f t="shared" ca="1" si="57"/>
        <v>10.214503493337324</v>
      </c>
      <c r="H102" s="224"/>
      <c r="I102" s="226"/>
    </row>
    <row r="103" spans="1:9" ht="15" x14ac:dyDescent="0.25">
      <c r="A103" s="178">
        <v>94</v>
      </c>
      <c r="B103" s="222"/>
      <c r="C103" s="209" t="s">
        <v>96</v>
      </c>
      <c r="D103" s="219">
        <v>13.6935</v>
      </c>
      <c r="E103" s="223">
        <f t="shared" si="55"/>
        <v>18.074363642495499</v>
      </c>
      <c r="F103" s="207">
        <f t="shared" ref="F103" ca="1" si="85">+AVERAGEIF($C$10:$E$165,"Oct",$D$10:$D$165)/AVERAGE($D$10:$D$165)</f>
        <v>0.83284957540347815</v>
      </c>
      <c r="G103" s="223">
        <f t="shared" ca="1" si="57"/>
        <v>15.053226085340439</v>
      </c>
      <c r="H103" s="224"/>
      <c r="I103" s="226"/>
    </row>
    <row r="104" spans="1:9" ht="15" x14ac:dyDescent="0.25">
      <c r="A104" s="178">
        <v>95</v>
      </c>
      <c r="B104" s="222"/>
      <c r="C104" s="209" t="s">
        <v>97</v>
      </c>
      <c r="D104" s="219">
        <v>6.3375000000000004</v>
      </c>
      <c r="E104" s="223">
        <f t="shared" si="55"/>
        <v>18.050978587999758</v>
      </c>
      <c r="F104" s="207">
        <f t="shared" ref="F104" ca="1" si="86">+AVERAGEIF($C$10:$E$165,"Nov",$D$10:$D$165)/AVERAGE($D$10:$D$165)</f>
        <v>0.67594409391882782</v>
      </c>
      <c r="G104" s="223">
        <f t="shared" ca="1" si="57"/>
        <v>12.201452366013658</v>
      </c>
      <c r="H104" s="224"/>
      <c r="I104" s="226"/>
    </row>
    <row r="105" spans="1:9" ht="15" x14ac:dyDescent="0.25">
      <c r="A105" s="178">
        <v>96</v>
      </c>
      <c r="B105" s="222"/>
      <c r="C105" s="209" t="s">
        <v>98</v>
      </c>
      <c r="D105" s="219">
        <v>6.3330000000000002</v>
      </c>
      <c r="E105" s="223">
        <f t="shared" si="55"/>
        <v>18.027593533504017</v>
      </c>
      <c r="F105" s="207">
        <f t="shared" ref="F105" ca="1" si="87">+AVERAGEIF($C$10:$E$165,"Dic",$D$10:$D$165)/AVERAGE($D$10:$D$165)</f>
        <v>0.79312645691719319</v>
      </c>
      <c r="G105" s="223">
        <f t="shared" ca="1" si="57"/>
        <v>14.298161385971344</v>
      </c>
      <c r="H105" s="224"/>
      <c r="I105" s="226"/>
    </row>
    <row r="106" spans="1:9" ht="15" x14ac:dyDescent="0.25">
      <c r="A106" s="178">
        <v>97</v>
      </c>
      <c r="B106" s="222">
        <v>2021</v>
      </c>
      <c r="C106" s="209" t="s">
        <v>87</v>
      </c>
      <c r="D106" s="219">
        <v>10.750500000000001</v>
      </c>
      <c r="E106" s="223">
        <f t="shared" si="55"/>
        <v>18.004208479008277</v>
      </c>
      <c r="F106" s="207">
        <f t="shared" ref="F106" ca="1" si="88">+AVERAGEIF($C$10:$E$165,"Ene",$D$10:$D$165)/AVERAGE($D$10:$D$165)</f>
        <v>1.0836689888380104</v>
      </c>
      <c r="G106" s="223">
        <f t="shared" ca="1" si="57"/>
        <v>19.510602397275633</v>
      </c>
      <c r="H106" s="224"/>
      <c r="I106" s="226"/>
    </row>
    <row r="107" spans="1:9" ht="15" x14ac:dyDescent="0.25">
      <c r="A107" s="178">
        <v>98</v>
      </c>
      <c r="B107" s="222"/>
      <c r="C107" s="209" t="s">
        <v>88</v>
      </c>
      <c r="D107" s="219">
        <v>19.010000000000002</v>
      </c>
      <c r="E107" s="223">
        <f t="shared" si="55"/>
        <v>17.980823424512536</v>
      </c>
      <c r="F107" s="207">
        <f t="shared" ref="F107" ca="1" si="89">+AVERAGEIF($C$10:$E$165,"Feb",$D$10:$D$165)/AVERAGE($D$10:$D$165)</f>
        <v>1.3767334791467585</v>
      </c>
      <c r="G107" s="223">
        <f t="shared" ca="1" si="57"/>
        <v>24.754801591152678</v>
      </c>
      <c r="H107" s="224"/>
      <c r="I107" s="226"/>
    </row>
    <row r="108" spans="1:9" ht="15" x14ac:dyDescent="0.25">
      <c r="A108" s="178">
        <v>99</v>
      </c>
      <c r="B108" s="222"/>
      <c r="C108" s="209" t="s">
        <v>89</v>
      </c>
      <c r="D108" s="219">
        <v>15.715</v>
      </c>
      <c r="E108" s="223">
        <f t="shared" si="55"/>
        <v>17.957438370016796</v>
      </c>
      <c r="F108" s="207">
        <f t="shared" ref="F108" ca="1" si="90">+AVERAGEIF($C$10:$E$165,"Mar",$D$10:$D$165)/AVERAGE($D$10:$D$165)</f>
        <v>1.1790668650353784</v>
      </c>
      <c r="G108" s="223">
        <f t="shared" ca="1" si="57"/>
        <v>21.173020563001717</v>
      </c>
      <c r="H108" s="224"/>
      <c r="I108" s="226"/>
    </row>
    <row r="109" spans="1:9" ht="15" x14ac:dyDescent="0.25">
      <c r="A109" s="178">
        <v>100</v>
      </c>
      <c r="B109" s="222"/>
      <c r="C109" s="209" t="s">
        <v>90</v>
      </c>
      <c r="D109" s="219">
        <v>25.680499999999999</v>
      </c>
      <c r="E109" s="223">
        <f t="shared" si="55"/>
        <v>17.934053315521055</v>
      </c>
      <c r="F109" s="207">
        <f t="shared" ref="F109" ca="1" si="91">+AVERAGEIF($C$10:$E$165,"Abr",$D$10:$D$165)/AVERAGE($D$10:$D$165)</f>
        <v>1.2400417991328603</v>
      </c>
      <c r="G109" s="223">
        <f t="shared" ca="1" si="57"/>
        <v>22.238975739123369</v>
      </c>
      <c r="H109" s="224"/>
      <c r="I109" s="226"/>
    </row>
    <row r="110" spans="1:9" ht="15" x14ac:dyDescent="0.25">
      <c r="A110" s="178">
        <v>101</v>
      </c>
      <c r="B110" s="222"/>
      <c r="C110" s="209" t="s">
        <v>91</v>
      </c>
      <c r="D110" s="219">
        <v>16.790500000000002</v>
      </c>
      <c r="E110" s="223">
        <f t="shared" si="55"/>
        <v>17.910668261025315</v>
      </c>
      <c r="F110" s="207">
        <f t="shared" ref="F110" ca="1" si="92">+AVERAGEIF($C$10:$E$165,"May",$D$10:$D$165)/AVERAGE($D$10:$D$165)</f>
        <v>1.2112853987140904</v>
      </c>
      <c r="G110" s="223">
        <f t="shared" ca="1" si="57"/>
        <v>21.694930945791853</v>
      </c>
      <c r="H110" s="224"/>
      <c r="I110" s="226"/>
    </row>
    <row r="111" spans="1:9" ht="15" x14ac:dyDescent="0.25">
      <c r="A111" s="178">
        <v>102</v>
      </c>
      <c r="B111" s="222"/>
      <c r="C111" s="209" t="s">
        <v>92</v>
      </c>
      <c r="D111" s="219">
        <v>26.073499999999999</v>
      </c>
      <c r="E111" s="223">
        <f t="shared" si="55"/>
        <v>17.887283206529574</v>
      </c>
      <c r="F111" s="207">
        <f t="shared" ref="F111" ca="1" si="93">+AVERAGEIF($C$10:$E$165,"Jun",$D$10:$D$165)/AVERAGE($D$10:$D$165)</f>
        <v>1.1617601623734106</v>
      </c>
      <c r="G111" s="223">
        <f t="shared" ca="1" si="57"/>
        <v>20.780733042436978</v>
      </c>
      <c r="H111" s="224"/>
      <c r="I111" s="226"/>
    </row>
    <row r="112" spans="1:9" ht="15" x14ac:dyDescent="0.25">
      <c r="A112" s="178">
        <v>103</v>
      </c>
      <c r="B112" s="222"/>
      <c r="C112" s="209" t="s">
        <v>93</v>
      </c>
      <c r="D112" s="219">
        <v>88.662999999999997</v>
      </c>
      <c r="E112" s="223">
        <f t="shared" si="55"/>
        <v>17.863898152033833</v>
      </c>
      <c r="F112" s="207">
        <f t="shared" ref="F112" ca="1" si="94">+AVERAGEIF($C$10:$E$165,"Jul",$D$10:$D$165)/AVERAGE($D$10:$D$165)</f>
        <v>1.1235077203788066</v>
      </c>
      <c r="G112" s="223">
        <f t="shared" ca="1" si="57"/>
        <v>20.07022748987071</v>
      </c>
      <c r="H112" s="224"/>
      <c r="I112" s="226"/>
    </row>
    <row r="113" spans="1:9" ht="15" x14ac:dyDescent="0.25">
      <c r="A113" s="178">
        <v>104</v>
      </c>
      <c r="B113" s="222"/>
      <c r="C113" s="209" t="s">
        <v>94</v>
      </c>
      <c r="D113" s="219">
        <v>12.5375</v>
      </c>
      <c r="E113" s="223">
        <f t="shared" si="55"/>
        <v>17.840513097538093</v>
      </c>
      <c r="F113" s="207">
        <f t="shared" ref="F113" ca="1" si="95">+AVERAGEIF($C$10:$E$165,"Ago",$D$10:$D$165)/AVERAGE($D$10:$D$165)</f>
        <v>0.75760804879087884</v>
      </c>
      <c r="G113" s="223">
        <f t="shared" ca="1" si="57"/>
        <v>13.516116317253953</v>
      </c>
      <c r="H113" s="224"/>
      <c r="I113" s="226"/>
    </row>
    <row r="114" spans="1:9" ht="15" x14ac:dyDescent="0.25">
      <c r="A114" s="178">
        <v>105</v>
      </c>
      <c r="B114" s="222"/>
      <c r="C114" s="209" t="s">
        <v>95</v>
      </c>
      <c r="D114" s="219">
        <v>14.111500000000001</v>
      </c>
      <c r="E114" s="223">
        <f t="shared" si="55"/>
        <v>17.817128043042352</v>
      </c>
      <c r="F114" s="207">
        <f t="shared" ref="F114" ca="1" si="96">+AVERAGEIF($C$10:$E$165,"Set",$D$10:$D$165)/AVERAGE($D$10:$D$165)</f>
        <v>0.56440741135031292</v>
      </c>
      <c r="G114" s="223">
        <f t="shared" ca="1" si="57"/>
        <v>10.056119116470601</v>
      </c>
      <c r="H114" s="224"/>
      <c r="I114" s="226"/>
    </row>
    <row r="115" spans="1:9" ht="15" x14ac:dyDescent="0.25">
      <c r="A115" s="178">
        <v>106</v>
      </c>
      <c r="B115" s="222"/>
      <c r="C115" s="209" t="s">
        <v>96</v>
      </c>
      <c r="D115" s="219">
        <v>10.762500000000001</v>
      </c>
      <c r="E115" s="223">
        <f t="shared" si="55"/>
        <v>17.793742988546612</v>
      </c>
      <c r="F115" s="207">
        <f t="shared" ref="F115" ca="1" si="97">+AVERAGEIF($C$10:$E$165,"Oct",$D$10:$D$165)/AVERAGE($D$10:$D$165)</f>
        <v>0.83284957540347815</v>
      </c>
      <c r="G115" s="223">
        <f t="shared" ca="1" si="57"/>
        <v>14.819511292849661</v>
      </c>
      <c r="H115" s="224"/>
      <c r="I115" s="226"/>
    </row>
    <row r="116" spans="1:9" ht="15" x14ac:dyDescent="0.25">
      <c r="A116" s="178">
        <v>107</v>
      </c>
      <c r="B116" s="222"/>
      <c r="C116" s="209" t="s">
        <v>97</v>
      </c>
      <c r="D116" s="219">
        <v>0</v>
      </c>
      <c r="E116" s="223">
        <f t="shared" si="55"/>
        <v>17.770357934050871</v>
      </c>
      <c r="F116" s="207">
        <f t="shared" ref="F116" ca="1" si="98">+AVERAGEIF($C$10:$E$165,"Nov",$D$10:$D$165)/AVERAGE($D$10:$D$165)</f>
        <v>0.67594409391882782</v>
      </c>
      <c r="G116" s="223">
        <f t="shared" ca="1" si="57"/>
        <v>12.011768492345269</v>
      </c>
      <c r="H116" s="224"/>
      <c r="I116" s="226"/>
    </row>
    <row r="117" spans="1:9" ht="15" x14ac:dyDescent="0.25">
      <c r="A117" s="178">
        <v>108</v>
      </c>
      <c r="B117" s="222"/>
      <c r="C117" s="209" t="s">
        <v>98</v>
      </c>
      <c r="D117" s="219">
        <v>0</v>
      </c>
      <c r="E117" s="223">
        <f t="shared" si="55"/>
        <v>17.74697287955513</v>
      </c>
      <c r="F117" s="207">
        <f t="shared" ref="F117" ca="1" si="99">+AVERAGEIF($C$10:$E$165,"Dic",$D$10:$D$165)/AVERAGE($D$10:$D$165)</f>
        <v>0.79312645691719319</v>
      </c>
      <c r="G117" s="223">
        <f t="shared" ca="1" si="57"/>
        <v>14.075593720967078</v>
      </c>
      <c r="H117" s="224"/>
      <c r="I117" s="226"/>
    </row>
    <row r="118" spans="1:9" ht="15" x14ac:dyDescent="0.25">
      <c r="A118" s="178">
        <v>109</v>
      </c>
      <c r="B118" s="222">
        <v>2022</v>
      </c>
      <c r="C118" s="209" t="s">
        <v>87</v>
      </c>
      <c r="D118" s="219">
        <v>19.804500000000001</v>
      </c>
      <c r="E118" s="223">
        <f t="shared" si="55"/>
        <v>17.72358782505939</v>
      </c>
      <c r="F118" s="207">
        <f t="shared" ref="F118" ca="1" si="100">+AVERAGEIF($C$10:$E$165,"Ene",$D$10:$D$165)/AVERAGE($D$10:$D$165)</f>
        <v>1.0836689888380104</v>
      </c>
      <c r="G118" s="223">
        <f t="shared" ca="1" si="57"/>
        <v>19.206502496963783</v>
      </c>
      <c r="H118" s="224"/>
      <c r="I118" s="226"/>
    </row>
    <row r="119" spans="1:9" ht="15" x14ac:dyDescent="0.25">
      <c r="A119" s="178">
        <v>110</v>
      </c>
      <c r="B119" s="222"/>
      <c r="C119" s="209" t="s">
        <v>88</v>
      </c>
      <c r="D119" s="219">
        <v>28.413749999999997</v>
      </c>
      <c r="E119" s="223">
        <f t="shared" si="55"/>
        <v>17.700202770563649</v>
      </c>
      <c r="F119" s="207">
        <f t="shared" ref="F119" ca="1" si="101">+AVERAGEIF($C$10:$E$165,"Feb",$D$10:$D$165)/AVERAGE($D$10:$D$165)</f>
        <v>1.3767334791467585</v>
      </c>
      <c r="G119" s="223">
        <f t="shared" ca="1" si="57"/>
        <v>24.368461741921188</v>
      </c>
      <c r="H119" s="224"/>
      <c r="I119" s="226"/>
    </row>
    <row r="120" spans="1:9" ht="15" x14ac:dyDescent="0.25">
      <c r="A120" s="178">
        <v>111</v>
      </c>
      <c r="B120" s="222"/>
      <c r="C120" s="209" t="s">
        <v>89</v>
      </c>
      <c r="D120" s="219">
        <v>38.535849999999996</v>
      </c>
      <c r="E120" s="223">
        <f t="shared" si="55"/>
        <v>17.676817716067909</v>
      </c>
      <c r="F120" s="207">
        <f t="shared" ref="F120" ca="1" si="102">+AVERAGEIF($C$10:$E$165,"Mar",$D$10:$D$165)/AVERAGE($D$10:$D$165)</f>
        <v>1.1790668650353784</v>
      </c>
      <c r="G120" s="223">
        <f t="shared" ca="1" si="57"/>
        <v>20.842150048286026</v>
      </c>
      <c r="H120" s="224"/>
      <c r="I120" s="226"/>
    </row>
    <row r="121" spans="1:9" ht="15" x14ac:dyDescent="0.25">
      <c r="A121" s="178">
        <v>112</v>
      </c>
      <c r="B121" s="222"/>
      <c r="C121" s="209" t="s">
        <v>90</v>
      </c>
      <c r="D121" s="219">
        <v>41.039750000000005</v>
      </c>
      <c r="E121" s="223">
        <f t="shared" si="55"/>
        <v>17.653432661572168</v>
      </c>
      <c r="F121" s="207">
        <f t="shared" ref="F121" ca="1" si="103">+AVERAGEIF($C$10:$E$165,"Abr",$D$10:$D$165)/AVERAGE($D$10:$D$165)</f>
        <v>1.2400417991328603</v>
      </c>
      <c r="G121" s="223">
        <f t="shared" ca="1" si="57"/>
        <v>21.89099439852675</v>
      </c>
      <c r="H121" s="224"/>
      <c r="I121" s="226"/>
    </row>
    <row r="122" spans="1:9" ht="15" x14ac:dyDescent="0.25">
      <c r="A122" s="178">
        <v>113</v>
      </c>
      <c r="B122" s="222"/>
      <c r="C122" s="209" t="s">
        <v>91</v>
      </c>
      <c r="D122" s="219">
        <v>45.84395</v>
      </c>
      <c r="E122" s="223">
        <f t="shared" si="55"/>
        <v>17.630047607076428</v>
      </c>
      <c r="F122" s="207">
        <f t="shared" ref="F122" ca="1" si="104">+AVERAGEIF($C$10:$E$165,"May",$D$10:$D$165)/AVERAGE($D$10:$D$165)</f>
        <v>1.2112853987140904</v>
      </c>
      <c r="G122" s="223">
        <f t="shared" ca="1" si="57"/>
        <v>21.355019245085966</v>
      </c>
      <c r="H122" s="224"/>
      <c r="I122" s="226"/>
    </row>
    <row r="123" spans="1:9" ht="15" x14ac:dyDescent="0.25">
      <c r="A123" s="178">
        <v>114</v>
      </c>
      <c r="B123" s="222"/>
      <c r="C123" s="209" t="s">
        <v>92</v>
      </c>
      <c r="D123" s="219">
        <v>64.031800000000004</v>
      </c>
      <c r="E123" s="223">
        <f t="shared" si="55"/>
        <v>17.606662552580687</v>
      </c>
      <c r="F123" s="207">
        <f t="shared" ref="F123" ca="1" si="105">+AVERAGEIF($C$10:$E$165,"Jun",$D$10:$D$165)/AVERAGE($D$10:$D$165)</f>
        <v>1.1617601623734106</v>
      </c>
      <c r="G123" s="223">
        <f t="shared" ca="1" si="57"/>
        <v>20.454719145939986</v>
      </c>
      <c r="H123" s="224"/>
      <c r="I123" s="226"/>
    </row>
    <row r="124" spans="1:9" ht="15" x14ac:dyDescent="0.25">
      <c r="A124" s="178">
        <v>115</v>
      </c>
      <c r="B124" s="222"/>
      <c r="C124" s="209" t="s">
        <v>93</v>
      </c>
      <c r="D124" s="219">
        <v>0</v>
      </c>
      <c r="E124" s="223">
        <f t="shared" si="55"/>
        <v>17.583277498084946</v>
      </c>
      <c r="F124" s="207">
        <f t="shared" ref="F124" ca="1" si="106">+AVERAGEIF($C$10:$E$165,"Jul",$D$10:$D$165)/AVERAGE($D$10:$D$165)</f>
        <v>1.1235077203788066</v>
      </c>
      <c r="G124" s="223">
        <f t="shared" ca="1" si="57"/>
        <v>19.754948018661384</v>
      </c>
      <c r="H124" s="224"/>
      <c r="I124" s="226"/>
    </row>
    <row r="125" spans="1:9" ht="15" x14ac:dyDescent="0.25">
      <c r="A125" s="178">
        <v>116</v>
      </c>
      <c r="B125" s="222"/>
      <c r="C125" s="209" t="s">
        <v>94</v>
      </c>
      <c r="D125" s="219">
        <v>0</v>
      </c>
      <c r="E125" s="223">
        <f t="shared" si="55"/>
        <v>17.559892443589206</v>
      </c>
      <c r="F125" s="207">
        <f t="shared" ref="F125" ca="1" si="107">+AVERAGEIF($C$10:$E$165,"Ago",$D$10:$D$165)/AVERAGE($D$10:$D$165)</f>
        <v>0.75760804879087884</v>
      </c>
      <c r="G125" s="223">
        <f t="shared" ca="1" si="57"/>
        <v>13.303515851165315</v>
      </c>
      <c r="H125" s="224"/>
      <c r="I125" s="226"/>
    </row>
    <row r="126" spans="1:9" ht="15" x14ac:dyDescent="0.25">
      <c r="A126" s="178">
        <v>117</v>
      </c>
      <c r="B126" s="222"/>
      <c r="C126" s="209" t="s">
        <v>95</v>
      </c>
      <c r="D126" s="219">
        <v>0</v>
      </c>
      <c r="E126" s="223">
        <f t="shared" si="55"/>
        <v>17.536507389093465</v>
      </c>
      <c r="F126" s="207">
        <f t="shared" ref="F126" ca="1" si="108">+AVERAGEIF($C$10:$E$165,"Set",$D$10:$D$165)/AVERAGE($D$10:$D$165)</f>
        <v>0.56440741135031292</v>
      </c>
      <c r="G126" s="223">
        <f t="shared" ca="1" si="57"/>
        <v>9.8977347396038766</v>
      </c>
      <c r="H126" s="224"/>
      <c r="I126" s="226"/>
    </row>
    <row r="127" spans="1:9" ht="15" x14ac:dyDescent="0.25">
      <c r="A127" s="178">
        <v>118</v>
      </c>
      <c r="B127" s="222"/>
      <c r="C127" s="209" t="s">
        <v>96</v>
      </c>
      <c r="D127" s="219">
        <v>19.514900000000001</v>
      </c>
      <c r="E127" s="223">
        <f t="shared" si="55"/>
        <v>17.513122334597725</v>
      </c>
      <c r="F127" s="207">
        <f t="shared" ref="F127" ca="1" si="109">+AVERAGEIF($C$10:$E$165,"Oct",$D$10:$D$165)/AVERAGE($D$10:$D$165)</f>
        <v>0.83284957540347815</v>
      </c>
      <c r="G127" s="223">
        <f t="shared" ca="1" si="57"/>
        <v>14.585796500358885</v>
      </c>
      <c r="H127" s="224"/>
      <c r="I127" s="226"/>
    </row>
    <row r="128" spans="1:9" ht="15" x14ac:dyDescent="0.25">
      <c r="A128" s="178">
        <v>119</v>
      </c>
      <c r="B128" s="222"/>
      <c r="C128" s="209" t="s">
        <v>97</v>
      </c>
      <c r="D128" s="219">
        <v>30.068550000000002</v>
      </c>
      <c r="E128" s="223">
        <f t="shared" si="55"/>
        <v>17.489737280101984</v>
      </c>
      <c r="F128" s="207">
        <f t="shared" ref="F128" ca="1" si="110">+AVERAGEIF($C$10:$E$165,"Nov",$D$10:$D$165)/AVERAGE($D$10:$D$165)</f>
        <v>0.67594409391882782</v>
      </c>
      <c r="G128" s="223">
        <f t="shared" ca="1" si="57"/>
        <v>11.822084618676879</v>
      </c>
      <c r="H128" s="224"/>
      <c r="I128" s="226"/>
    </row>
    <row r="129" spans="1:9" ht="15" x14ac:dyDescent="0.25">
      <c r="A129" s="178">
        <v>120</v>
      </c>
      <c r="B129" s="222"/>
      <c r="C129" s="209" t="s">
        <v>98</v>
      </c>
      <c r="D129" s="219">
        <v>15.43</v>
      </c>
      <c r="E129" s="223">
        <f t="shared" si="55"/>
        <v>17.466352225606244</v>
      </c>
      <c r="F129" s="207">
        <f t="shared" ref="F129" ca="1" si="111">+AVERAGEIF($C$10:$E$165,"Dic",$D$10:$D$165)/AVERAGE($D$10:$D$165)</f>
        <v>0.79312645691719319</v>
      </c>
      <c r="G129" s="223">
        <f t="shared" ca="1" si="57"/>
        <v>13.853026055962811</v>
      </c>
      <c r="H129" s="224"/>
      <c r="I129" s="226"/>
    </row>
    <row r="130" spans="1:9" ht="15" x14ac:dyDescent="0.25">
      <c r="A130" s="178">
        <v>121</v>
      </c>
      <c r="B130" s="222">
        <v>2023</v>
      </c>
      <c r="C130" s="209" t="s">
        <v>87</v>
      </c>
      <c r="D130" s="219">
        <v>21.088999999999999</v>
      </c>
      <c r="E130" s="223">
        <f t="shared" si="55"/>
        <v>17.442967171110503</v>
      </c>
      <c r="F130" s="207">
        <f t="shared" ref="F130" ca="1" si="112">+AVERAGEIF($C$10:$E$165,"Ene",$D$10:$D$165)/AVERAGE($D$10:$D$165)</f>
        <v>1.0836689888380104</v>
      </c>
      <c r="G130" s="223">
        <f t="shared" ca="1" si="57"/>
        <v>18.902402596651932</v>
      </c>
      <c r="H130" s="224"/>
      <c r="I130" s="226"/>
    </row>
    <row r="131" spans="1:9" ht="15" x14ac:dyDescent="0.25">
      <c r="A131" s="178">
        <v>122</v>
      </c>
      <c r="B131" s="222"/>
      <c r="C131" s="209" t="s">
        <v>88</v>
      </c>
      <c r="D131" s="219">
        <v>26.2531</v>
      </c>
      <c r="E131" s="223">
        <f t="shared" si="55"/>
        <v>17.419582116614762</v>
      </c>
      <c r="F131" s="207">
        <f t="shared" ref="F131" ca="1" si="113">+AVERAGEIF($C$10:$E$165,"Feb",$D$10:$D$165)/AVERAGE($D$10:$D$165)</f>
        <v>1.3767334791467585</v>
      </c>
      <c r="G131" s="223">
        <f t="shared" ca="1" si="57"/>
        <v>23.982121892689698</v>
      </c>
      <c r="H131" s="224"/>
      <c r="I131" s="226"/>
    </row>
    <row r="132" spans="1:9" ht="15" x14ac:dyDescent="0.25">
      <c r="A132" s="178">
        <v>123</v>
      </c>
      <c r="B132" s="222"/>
      <c r="C132" s="209" t="s">
        <v>89</v>
      </c>
      <c r="D132" s="219">
        <v>20.673500000000001</v>
      </c>
      <c r="E132" s="223">
        <f t="shared" si="55"/>
        <v>17.396197062119022</v>
      </c>
      <c r="F132" s="207">
        <f t="shared" ref="F132" ca="1" si="114">+AVERAGEIF($C$10:$E$165,"Mar",$D$10:$D$165)/AVERAGE($D$10:$D$165)</f>
        <v>1.1790668650353784</v>
      </c>
      <c r="G132" s="223">
        <f t="shared" ca="1" si="57"/>
        <v>20.511279533570335</v>
      </c>
      <c r="H132" s="224"/>
      <c r="I132" s="226"/>
    </row>
    <row r="133" spans="1:9" ht="15" x14ac:dyDescent="0.25">
      <c r="A133" s="178">
        <v>124</v>
      </c>
      <c r="B133" s="222"/>
      <c r="C133" s="209" t="s">
        <v>90</v>
      </c>
      <c r="D133" s="219">
        <v>26.248999999999999</v>
      </c>
      <c r="E133" s="223">
        <f t="shared" si="55"/>
        <v>17.372812007623281</v>
      </c>
      <c r="F133" s="207">
        <f t="shared" ref="F133" ca="1" si="115">+AVERAGEIF($C$10:$E$165,"Abr",$D$10:$D$165)/AVERAGE($D$10:$D$165)</f>
        <v>1.2400417991328603</v>
      </c>
      <c r="G133" s="223">
        <f t="shared" ca="1" si="57"/>
        <v>21.543013057930132</v>
      </c>
      <c r="H133" s="224"/>
      <c r="I133" s="226"/>
    </row>
    <row r="134" spans="1:9" ht="15" x14ac:dyDescent="0.25">
      <c r="A134" s="178">
        <v>125</v>
      </c>
      <c r="B134" s="222"/>
      <c r="C134" s="209" t="s">
        <v>91</v>
      </c>
      <c r="D134" s="219">
        <v>22.269500000000001</v>
      </c>
      <c r="E134" s="223">
        <f t="shared" si="55"/>
        <v>17.349426953127541</v>
      </c>
      <c r="F134" s="207">
        <f t="shared" ref="F134" ca="1" si="116">+AVERAGEIF($C$10:$E$165,"May",$D$10:$D$165)/AVERAGE($D$10:$D$165)</f>
        <v>1.2112853987140904</v>
      </c>
      <c r="G134" s="223">
        <f t="shared" ca="1" si="57"/>
        <v>21.015107544380079</v>
      </c>
      <c r="H134" s="224"/>
      <c r="I134" s="226"/>
    </row>
    <row r="135" spans="1:9" ht="15" x14ac:dyDescent="0.25">
      <c r="A135" s="178">
        <v>126</v>
      </c>
      <c r="B135" s="222"/>
      <c r="C135" s="209" t="s">
        <v>92</v>
      </c>
      <c r="D135" s="219">
        <v>23.28</v>
      </c>
      <c r="E135" s="223">
        <f t="shared" si="55"/>
        <v>17.3260418986318</v>
      </c>
      <c r="F135" s="207">
        <f t="shared" ref="F135" ca="1" si="117">+AVERAGEIF($C$10:$E$165,"Jun",$D$10:$D$165)/AVERAGE($D$10:$D$165)</f>
        <v>1.1617601623734106</v>
      </c>
      <c r="G135" s="223">
        <f t="shared" ca="1" si="57"/>
        <v>20.128705249442994</v>
      </c>
      <c r="H135" s="224"/>
      <c r="I135" s="226"/>
    </row>
    <row r="136" spans="1:9" ht="15" x14ac:dyDescent="0.25">
      <c r="A136" s="178">
        <v>127</v>
      </c>
      <c r="B136" s="222"/>
      <c r="C136" s="209" t="s">
        <v>93</v>
      </c>
      <c r="D136" s="219">
        <v>29.6905</v>
      </c>
      <c r="E136" s="223">
        <f t="shared" si="55"/>
        <v>17.30265684413606</v>
      </c>
      <c r="F136" s="207">
        <f t="shared" ref="F136" ca="1" si="118">+AVERAGEIF($C$10:$E$165,"Jul",$D$10:$D$165)/AVERAGE($D$10:$D$165)</f>
        <v>1.1235077203788066</v>
      </c>
      <c r="G136" s="223">
        <f t="shared" ca="1" si="57"/>
        <v>19.439668547452062</v>
      </c>
      <c r="H136" s="224"/>
      <c r="I136" s="226"/>
    </row>
    <row r="137" spans="1:9" ht="15" x14ac:dyDescent="0.25">
      <c r="A137" s="178">
        <v>128</v>
      </c>
      <c r="B137" s="222"/>
      <c r="C137" s="209" t="s">
        <v>94</v>
      </c>
      <c r="D137" s="219">
        <v>22.0031</v>
      </c>
      <c r="E137" s="223">
        <f t="shared" si="55"/>
        <v>17.279271789640319</v>
      </c>
      <c r="F137" s="207">
        <f t="shared" ref="F137" ca="1" si="119">+AVERAGEIF($C$10:$E$165,"Ago",$D$10:$D$165)/AVERAGE($D$10:$D$165)</f>
        <v>0.75760804879087884</v>
      </c>
      <c r="G137" s="223">
        <f t="shared" ca="1" si="57"/>
        <v>13.090915385076679</v>
      </c>
      <c r="H137" s="224"/>
      <c r="I137" s="226"/>
    </row>
    <row r="138" spans="1:9" ht="15" x14ac:dyDescent="0.25">
      <c r="A138" s="178">
        <v>129</v>
      </c>
      <c r="B138" s="222"/>
      <c r="C138" s="209" t="s">
        <v>95</v>
      </c>
      <c r="D138" s="219">
        <v>0</v>
      </c>
      <c r="E138" s="223">
        <f t="shared" si="55"/>
        <v>17.255886735144578</v>
      </c>
      <c r="F138" s="207">
        <f t="shared" ref="F138" ca="1" si="120">+AVERAGEIF($C$10:$E$165,"Set",$D$10:$D$165)/AVERAGE($D$10:$D$165)</f>
        <v>0.56440741135031292</v>
      </c>
      <c r="G138" s="223">
        <f t="shared" ca="1" si="57"/>
        <v>9.739350362737154</v>
      </c>
      <c r="H138" s="224"/>
      <c r="I138" s="226"/>
    </row>
    <row r="139" spans="1:9" ht="15" x14ac:dyDescent="0.25">
      <c r="A139" s="178">
        <v>130</v>
      </c>
      <c r="B139" s="222"/>
      <c r="C139" s="209" t="s">
        <v>96</v>
      </c>
      <c r="D139" s="219">
        <v>0</v>
      </c>
      <c r="E139" s="223">
        <f t="shared" ref="E139:E165" si="121">+_xlfn.FORECAST.LINEAR(A139,$D$10:$D$165,$A$10:$A$165)</f>
        <v>17.232501680648838</v>
      </c>
      <c r="F139" s="207">
        <f t="shared" ref="F139" ca="1" si="122">+AVERAGEIF($C$10:$E$165,"Oct",$D$10:$D$165)/AVERAGE($D$10:$D$165)</f>
        <v>0.83284957540347815</v>
      </c>
      <c r="G139" s="223">
        <f t="shared" ref="G139:G165" ca="1" si="123">+E139*F139</f>
        <v>14.352081707868107</v>
      </c>
      <c r="H139" s="224"/>
      <c r="I139" s="226"/>
    </row>
    <row r="140" spans="1:9" ht="15" x14ac:dyDescent="0.25">
      <c r="A140" s="178">
        <v>131</v>
      </c>
      <c r="B140" s="222"/>
      <c r="C140" s="209" t="s">
        <v>97</v>
      </c>
      <c r="D140" s="219">
        <v>0</v>
      </c>
      <c r="E140" s="223">
        <f t="shared" si="121"/>
        <v>17.209116626153097</v>
      </c>
      <c r="F140" s="207">
        <f t="shared" ref="F140" ca="1" si="124">+AVERAGEIF($C$10:$E$165,"Nov",$D$10:$D$165)/AVERAGE($D$10:$D$165)</f>
        <v>0.67594409391882782</v>
      </c>
      <c r="G140" s="223">
        <f t="shared" ca="1" si="123"/>
        <v>11.632400745008491</v>
      </c>
      <c r="H140" s="224"/>
      <c r="I140" s="226"/>
    </row>
    <row r="141" spans="1:9" ht="15" x14ac:dyDescent="0.25">
      <c r="A141" s="178">
        <v>132</v>
      </c>
      <c r="B141" s="222"/>
      <c r="C141" s="209" t="s">
        <v>98</v>
      </c>
      <c r="D141" s="219">
        <v>30.358499999999999</v>
      </c>
      <c r="E141" s="223">
        <f t="shared" si="121"/>
        <v>17.185731571657357</v>
      </c>
      <c r="F141" s="207">
        <f t="shared" ref="F141" ca="1" si="125">+AVERAGEIF($C$10:$E$165,"Dic",$D$10:$D$165)/AVERAGE($D$10:$D$165)</f>
        <v>0.79312645691719319</v>
      </c>
      <c r="G141" s="223">
        <f t="shared" ca="1" si="123"/>
        <v>13.630458390958545</v>
      </c>
      <c r="H141" s="224"/>
      <c r="I141" s="226"/>
    </row>
    <row r="142" spans="1:9" ht="15" x14ac:dyDescent="0.25">
      <c r="A142" s="178">
        <v>133</v>
      </c>
      <c r="B142" s="222">
        <v>2024</v>
      </c>
      <c r="C142" s="209" t="s">
        <v>87</v>
      </c>
      <c r="D142" s="219">
        <v>19.331499999999998</v>
      </c>
      <c r="E142" s="223">
        <f t="shared" si="121"/>
        <v>17.162346517161616</v>
      </c>
      <c r="F142" s="207">
        <f t="shared" ref="F142" ca="1" si="126">+AVERAGEIF($C$10:$E$165,"Ene",$D$10:$D$165)/AVERAGE($D$10:$D$165)</f>
        <v>1.0836689888380104</v>
      </c>
      <c r="G142" s="223">
        <f t="shared" ca="1" si="123"/>
        <v>18.598302696340077</v>
      </c>
      <c r="H142" s="224"/>
      <c r="I142" s="226"/>
    </row>
    <row r="143" spans="1:9" ht="15" x14ac:dyDescent="0.25">
      <c r="A143" s="178">
        <v>134</v>
      </c>
      <c r="B143" s="222"/>
      <c r="C143" s="209" t="s">
        <v>88</v>
      </c>
      <c r="D143" s="219">
        <v>28.8355</v>
      </c>
      <c r="E143" s="223">
        <f t="shared" si="121"/>
        <v>17.138961462665876</v>
      </c>
      <c r="F143" s="207">
        <f t="shared" ref="F143" ca="1" si="127">+AVERAGEIF($C$10:$E$165,"Feb",$D$10:$D$165)/AVERAGE($D$10:$D$165)</f>
        <v>1.3767334791467585</v>
      </c>
      <c r="G143" s="223">
        <f t="shared" ca="1" si="123"/>
        <v>23.595782043458208</v>
      </c>
      <c r="H143" s="224"/>
      <c r="I143" s="226"/>
    </row>
    <row r="144" spans="1:9" ht="15" x14ac:dyDescent="0.25">
      <c r="A144" s="178">
        <v>135</v>
      </c>
      <c r="B144" s="222"/>
      <c r="C144" s="209" t="s">
        <v>89</v>
      </c>
      <c r="D144" s="219">
        <v>30.019500000000001</v>
      </c>
      <c r="E144" s="223">
        <f t="shared" si="121"/>
        <v>17.115576408170135</v>
      </c>
      <c r="F144" s="207">
        <f t="shared" ref="F144" ca="1" si="128">+AVERAGEIF($C$10:$E$165,"Mar",$D$10:$D$165)/AVERAGE($D$10:$D$165)</f>
        <v>1.1790668650353784</v>
      </c>
      <c r="G144" s="223">
        <f t="shared" ca="1" si="123"/>
        <v>20.180409018854643</v>
      </c>
      <c r="H144" s="224"/>
      <c r="I144" s="226"/>
    </row>
    <row r="145" spans="1:9" ht="15" x14ac:dyDescent="0.25">
      <c r="A145" s="178">
        <v>136</v>
      </c>
      <c r="B145" s="222"/>
      <c r="C145" s="209" t="s">
        <v>90</v>
      </c>
      <c r="D145" s="219">
        <v>20.003</v>
      </c>
      <c r="E145" s="223">
        <f t="shared" si="121"/>
        <v>17.092191353674394</v>
      </c>
      <c r="F145" s="207">
        <f t="shared" ref="F145" ca="1" si="129">+AVERAGEIF($C$10:$E$165,"Abr",$D$10:$D$165)/AVERAGE($D$10:$D$165)</f>
        <v>1.2400417991328603</v>
      </c>
      <c r="G145" s="223">
        <f t="shared" ca="1" si="123"/>
        <v>21.195031717333514</v>
      </c>
      <c r="H145" s="224"/>
      <c r="I145" s="226"/>
    </row>
    <row r="146" spans="1:9" ht="15" x14ac:dyDescent="0.25">
      <c r="A146" s="178">
        <v>137</v>
      </c>
      <c r="B146" s="222"/>
      <c r="C146" s="209" t="s">
        <v>91</v>
      </c>
      <c r="D146" s="219">
        <v>19.715</v>
      </c>
      <c r="E146" s="223">
        <f t="shared" si="121"/>
        <v>17.068806299178654</v>
      </c>
      <c r="F146" s="207">
        <f t="shared" ref="F146" ca="1" si="130">+AVERAGEIF($C$10:$E$165,"May",$D$10:$D$165)/AVERAGE($D$10:$D$165)</f>
        <v>1.2112853987140904</v>
      </c>
      <c r="G146" s="223">
        <f t="shared" ca="1" si="123"/>
        <v>20.675195843674192</v>
      </c>
      <c r="H146" s="224"/>
      <c r="I146" s="226"/>
    </row>
    <row r="147" spans="1:9" ht="15" x14ac:dyDescent="0.25">
      <c r="A147" s="178">
        <v>138</v>
      </c>
      <c r="B147" s="222"/>
      <c r="C147" s="209" t="s">
        <v>92</v>
      </c>
      <c r="D147" s="219">
        <v>16.216000000000001</v>
      </c>
      <c r="E147" s="223">
        <f t="shared" si="121"/>
        <v>17.045421244682913</v>
      </c>
      <c r="F147" s="207">
        <f t="shared" ref="F147" ca="1" si="131">+AVERAGEIF($C$10:$E$165,"Jun",$D$10:$D$165)/AVERAGE($D$10:$D$165)</f>
        <v>1.1617601623734106</v>
      </c>
      <c r="G147" s="223">
        <f t="shared" ca="1" si="123"/>
        <v>19.802691352946002</v>
      </c>
      <c r="H147" s="224"/>
      <c r="I147" s="226"/>
    </row>
    <row r="148" spans="1:9" ht="15" x14ac:dyDescent="0.25">
      <c r="A148" s="178">
        <v>139</v>
      </c>
      <c r="B148" s="222"/>
      <c r="C148" s="209" t="s">
        <v>93</v>
      </c>
      <c r="D148" s="219">
        <v>14.138</v>
      </c>
      <c r="E148" s="223">
        <f t="shared" si="121"/>
        <v>17.022036190187173</v>
      </c>
      <c r="F148" s="207">
        <f t="shared" ref="F148" ca="1" si="132">+AVERAGEIF($C$10:$E$165,"Jul",$D$10:$D$165)/AVERAGE($D$10:$D$165)</f>
        <v>1.1235077203788066</v>
      </c>
      <c r="G148" s="223">
        <f t="shared" ca="1" si="123"/>
        <v>19.124389076242736</v>
      </c>
      <c r="H148" s="224"/>
      <c r="I148" s="226"/>
    </row>
    <row r="149" spans="1:9" ht="15" x14ac:dyDescent="0.25">
      <c r="A149" s="178">
        <v>140</v>
      </c>
      <c r="B149" s="222"/>
      <c r="C149" s="209" t="s">
        <v>94</v>
      </c>
      <c r="D149" s="219">
        <v>21.222999999999999</v>
      </c>
      <c r="E149" s="223">
        <f t="shared" si="121"/>
        <v>16.998651135691432</v>
      </c>
      <c r="F149" s="207">
        <f t="shared" ref="F149" ca="1" si="133">+AVERAGEIF($C$10:$E$165,"Ago",$D$10:$D$165)/AVERAGE($D$10:$D$165)</f>
        <v>0.75760804879087884</v>
      </c>
      <c r="G149" s="223">
        <f t="shared" ca="1" si="123"/>
        <v>12.878314918988043</v>
      </c>
      <c r="H149" s="224"/>
      <c r="I149" s="226"/>
    </row>
    <row r="150" spans="1:9" ht="15" x14ac:dyDescent="0.25">
      <c r="A150" s="178">
        <v>141</v>
      </c>
      <c r="B150" s="222"/>
      <c r="C150" s="209" t="s">
        <v>95</v>
      </c>
      <c r="D150" s="219">
        <v>14.926</v>
      </c>
      <c r="E150" s="223">
        <f t="shared" si="121"/>
        <v>16.975266081195691</v>
      </c>
      <c r="F150" s="207">
        <f t="shared" ref="F150" ca="1" si="134">+AVERAGEIF($C$10:$E$165,"Set",$D$10:$D$165)/AVERAGE($D$10:$D$165)</f>
        <v>0.56440741135031292</v>
      </c>
      <c r="G150" s="223">
        <f t="shared" ca="1" si="123"/>
        <v>9.5809659858704315</v>
      </c>
      <c r="H150" s="224"/>
      <c r="I150" s="226"/>
    </row>
    <row r="151" spans="1:9" ht="15" x14ac:dyDescent="0.25">
      <c r="A151" s="178">
        <v>142</v>
      </c>
      <c r="B151" s="222"/>
      <c r="C151" s="209" t="s">
        <v>96</v>
      </c>
      <c r="D151" s="219">
        <v>10.019</v>
      </c>
      <c r="E151" s="223">
        <f t="shared" si="121"/>
        <v>16.951881026699951</v>
      </c>
      <c r="F151" s="207">
        <f t="shared" ref="F151" ca="1" si="135">+AVERAGEIF($C$10:$E$165,"Oct",$D$10:$D$165)/AVERAGE($D$10:$D$165)</f>
        <v>0.83284957540347815</v>
      </c>
      <c r="G151" s="223">
        <f t="shared" ca="1" si="123"/>
        <v>14.118366915377331</v>
      </c>
      <c r="H151" s="224"/>
      <c r="I151" s="226"/>
    </row>
    <row r="152" spans="1:9" ht="15" x14ac:dyDescent="0.25">
      <c r="A152" s="178">
        <v>143</v>
      </c>
      <c r="B152" s="222"/>
      <c r="C152" s="209" t="s">
        <v>97</v>
      </c>
      <c r="D152" s="219">
        <v>0</v>
      </c>
      <c r="E152" s="223">
        <f t="shared" si="121"/>
        <v>16.92849597220421</v>
      </c>
      <c r="F152" s="207">
        <f t="shared" ref="F152" ca="1" si="136">+AVERAGEIF($C$10:$E$165,"Nov",$D$10:$D$165)/AVERAGE($D$10:$D$165)</f>
        <v>0.67594409391882782</v>
      </c>
      <c r="G152" s="223">
        <f t="shared" ca="1" si="123"/>
        <v>11.442716871340101</v>
      </c>
      <c r="H152" s="224"/>
      <c r="I152" s="226"/>
    </row>
    <row r="153" spans="1:9" ht="15" x14ac:dyDescent="0.25">
      <c r="A153" s="178">
        <v>144</v>
      </c>
      <c r="B153" s="222"/>
      <c r="C153" s="209" t="s">
        <v>98</v>
      </c>
      <c r="D153" s="219">
        <v>0</v>
      </c>
      <c r="E153" s="223">
        <f t="shared" si="121"/>
        <v>16.90511091770847</v>
      </c>
      <c r="F153" s="207">
        <f t="shared" ref="F153" ca="1" si="137">+AVERAGEIF($C$10:$E$165,"Dic",$D$10:$D$165)/AVERAGE($D$10:$D$165)</f>
        <v>0.79312645691719319</v>
      </c>
      <c r="G153" s="223">
        <f t="shared" ca="1" si="123"/>
        <v>13.407890725954278</v>
      </c>
      <c r="H153" s="224"/>
      <c r="I153" s="226"/>
    </row>
    <row r="154" spans="1:9" ht="15" x14ac:dyDescent="0.25">
      <c r="A154" s="178">
        <v>145</v>
      </c>
      <c r="B154" s="222">
        <v>2025</v>
      </c>
      <c r="C154" s="209" t="s">
        <v>87</v>
      </c>
      <c r="D154" s="219">
        <v>18.379000000000001</v>
      </c>
      <c r="E154" s="223">
        <f t="shared" si="121"/>
        <v>16.881725863212729</v>
      </c>
      <c r="F154" s="207">
        <f t="shared" ref="F154" ca="1" si="138">+AVERAGEIF($C$10:$E$165,"Ene",$D$10:$D$165)/AVERAGE($D$10:$D$165)</f>
        <v>1.0836689888380104</v>
      </c>
      <c r="G154" s="223">
        <f t="shared" ca="1" si="123"/>
        <v>18.294202796028227</v>
      </c>
      <c r="H154" s="224"/>
      <c r="I154" s="226"/>
    </row>
    <row r="155" spans="1:9" ht="15" x14ac:dyDescent="0.25">
      <c r="A155" s="178">
        <v>146</v>
      </c>
      <c r="B155" s="222"/>
      <c r="C155" s="209" t="s">
        <v>88</v>
      </c>
      <c r="D155" s="219">
        <v>25.566500000000001</v>
      </c>
      <c r="E155" s="223">
        <f t="shared" si="121"/>
        <v>16.858340808716989</v>
      </c>
      <c r="F155" s="207">
        <f t="shared" ref="F155" ca="1" si="139">+AVERAGEIF($C$10:$E$165,"Feb",$D$10:$D$165)/AVERAGE($D$10:$D$165)</f>
        <v>1.3767334791467585</v>
      </c>
      <c r="G155" s="223">
        <f t="shared" ca="1" si="123"/>
        <v>23.209442194226718</v>
      </c>
      <c r="H155" s="224"/>
      <c r="I155" s="226"/>
    </row>
    <row r="156" spans="1:9" ht="15" x14ac:dyDescent="0.25">
      <c r="A156" s="178">
        <v>147</v>
      </c>
      <c r="B156" s="222"/>
      <c r="C156" s="209" t="s">
        <v>89</v>
      </c>
      <c r="D156" s="219">
        <v>18.381999999999998</v>
      </c>
      <c r="E156" s="223">
        <f t="shared" si="121"/>
        <v>16.834955754221248</v>
      </c>
      <c r="F156" s="207">
        <f t="shared" ref="F156" ca="1" si="140">+AVERAGEIF($C$10:$E$165,"Mar",$D$10:$D$165)/AVERAGE($D$10:$D$165)</f>
        <v>1.1790668650353784</v>
      </c>
      <c r="G156" s="223">
        <f t="shared" ca="1" si="123"/>
        <v>19.849538504138952</v>
      </c>
      <c r="H156" s="224"/>
      <c r="I156" s="226"/>
    </row>
    <row r="157" spans="1:9" ht="15" x14ac:dyDescent="0.25">
      <c r="A157" s="178">
        <v>148</v>
      </c>
      <c r="B157" s="222"/>
      <c r="C157" s="209" t="s">
        <v>90</v>
      </c>
      <c r="D157" s="219">
        <v>23.683500000000002</v>
      </c>
      <c r="E157" s="223">
        <f t="shared" si="121"/>
        <v>16.811570699725507</v>
      </c>
      <c r="F157" s="207">
        <f t="shared" ref="F157" ca="1" si="141">+AVERAGEIF($C$10:$E$165,"Abr",$D$10:$D$165)/AVERAGE($D$10:$D$165)</f>
        <v>1.2400417991328603</v>
      </c>
      <c r="G157" s="223">
        <f t="shared" ca="1" si="123"/>
        <v>20.847050376736895</v>
      </c>
      <c r="H157" s="224"/>
      <c r="I157" s="226"/>
    </row>
    <row r="158" spans="1:9" ht="15" x14ac:dyDescent="0.25">
      <c r="A158" s="178">
        <v>149</v>
      </c>
      <c r="B158" s="222"/>
      <c r="C158" s="209" t="s">
        <v>91</v>
      </c>
      <c r="D158" s="219">
        <v>25.4055</v>
      </c>
      <c r="E158" s="223">
        <f t="shared" si="121"/>
        <v>16.788185645229767</v>
      </c>
      <c r="F158" s="207">
        <f t="shared" ref="F158" ca="1" si="142">+AVERAGEIF($C$10:$E$165,"May",$D$10:$D$165)/AVERAGE($D$10:$D$165)</f>
        <v>1.2112853987140904</v>
      </c>
      <c r="G158" s="223">
        <f t="shared" ca="1" si="123"/>
        <v>20.335284142968305</v>
      </c>
      <c r="H158" s="224"/>
      <c r="I158" s="226"/>
    </row>
    <row r="159" spans="1:9" ht="15" x14ac:dyDescent="0.25">
      <c r="A159" s="178">
        <v>150</v>
      </c>
      <c r="B159" s="222"/>
      <c r="C159" s="209" t="s">
        <v>92</v>
      </c>
      <c r="D159" s="219">
        <v>25.265999999999998</v>
      </c>
      <c r="E159" s="223">
        <f t="shared" si="121"/>
        <v>16.764800590734026</v>
      </c>
      <c r="F159" s="207">
        <f t="shared" ref="F159" ca="1" si="143">+AVERAGEIF($C$10:$E$165,"Jun",$D$10:$D$165)/AVERAGE($D$10:$D$165)</f>
        <v>1.1617601623734106</v>
      </c>
      <c r="G159" s="223">
        <f t="shared" ca="1" si="123"/>
        <v>19.476677456449014</v>
      </c>
      <c r="H159" s="224"/>
      <c r="I159" s="226"/>
    </row>
    <row r="160" spans="1:9" ht="15" x14ac:dyDescent="0.25">
      <c r="A160" s="178">
        <v>151</v>
      </c>
      <c r="B160" s="222"/>
      <c r="C160" s="209" t="s">
        <v>93</v>
      </c>
      <c r="D160" s="219">
        <v>12.086</v>
      </c>
      <c r="E160" s="223">
        <f t="shared" si="121"/>
        <v>16.741415536238286</v>
      </c>
      <c r="F160" s="207">
        <f t="shared" ref="F160" ca="1" si="144">+AVERAGEIF($C$10:$E$165,"Jul",$D$10:$D$165)/AVERAGE($D$10:$D$165)</f>
        <v>1.1235077203788066</v>
      </c>
      <c r="G160" s="223">
        <f t="shared" ca="1" si="123"/>
        <v>18.809109605033413</v>
      </c>
      <c r="H160" s="224"/>
      <c r="I160" s="226"/>
    </row>
    <row r="161" spans="1:9" ht="15" x14ac:dyDescent="0.25">
      <c r="A161" s="178">
        <v>152</v>
      </c>
      <c r="B161" s="222"/>
      <c r="C161" s="209" t="s">
        <v>94</v>
      </c>
      <c r="D161" s="219">
        <v>19.684000000000001</v>
      </c>
      <c r="E161" s="223">
        <f t="shared" si="121"/>
        <v>16.718030481742545</v>
      </c>
      <c r="F161" s="207">
        <f t="shared" ref="F161" ca="1" si="145">+AVERAGEIF($C$10:$E$165,"Ago",$D$10:$D$165)/AVERAGE($D$10:$D$165)</f>
        <v>0.75760804879087884</v>
      </c>
      <c r="G161" s="223">
        <f t="shared" ca="1" si="123"/>
        <v>12.665714452899406</v>
      </c>
      <c r="H161" s="224"/>
      <c r="I161" s="226"/>
    </row>
    <row r="162" spans="1:9" ht="15" x14ac:dyDescent="0.25">
      <c r="A162" s="178">
        <v>153</v>
      </c>
      <c r="B162" s="222"/>
      <c r="C162" s="209" t="s">
        <v>95</v>
      </c>
      <c r="D162" s="219">
        <v>16.355</v>
      </c>
      <c r="E162" s="223">
        <f t="shared" si="121"/>
        <v>16.694645427246805</v>
      </c>
      <c r="F162" s="207">
        <f t="shared" ref="F162" ca="1" si="146">+AVERAGEIF($C$10:$E$165,"Set",$D$10:$D$165)/AVERAGE($D$10:$D$165)</f>
        <v>0.56440741135031292</v>
      </c>
      <c r="G162" s="223">
        <f t="shared" ca="1" si="123"/>
        <v>9.4225816090037071</v>
      </c>
      <c r="H162" s="224"/>
      <c r="I162" s="226"/>
    </row>
    <row r="163" spans="1:9" ht="15" x14ac:dyDescent="0.25">
      <c r="A163" s="178">
        <v>154</v>
      </c>
      <c r="B163" s="222"/>
      <c r="C163" s="209" t="s">
        <v>96</v>
      </c>
      <c r="D163" s="219">
        <v>12.9185</v>
      </c>
      <c r="E163" s="223">
        <f t="shared" si="121"/>
        <v>16.671260372751064</v>
      </c>
      <c r="F163" s="207">
        <f t="shared" ref="F163" ca="1" si="147">+AVERAGEIF($C$10:$E$165,"Oct",$D$10:$D$165)/AVERAGE($D$10:$D$165)</f>
        <v>0.83284957540347815</v>
      </c>
      <c r="G163" s="223">
        <f t="shared" ca="1" si="123"/>
        <v>13.884652122886555</v>
      </c>
      <c r="H163" s="224"/>
      <c r="I163" s="226"/>
    </row>
    <row r="164" spans="1:9" ht="15" x14ac:dyDescent="0.25">
      <c r="A164" s="178">
        <v>155</v>
      </c>
      <c r="B164" s="222"/>
      <c r="C164" s="209" t="s">
        <v>97</v>
      </c>
      <c r="D164" s="219">
        <v>0.58199999999999996</v>
      </c>
      <c r="E164" s="223">
        <f t="shared" si="121"/>
        <v>16.647875318255323</v>
      </c>
      <c r="F164" s="207">
        <f t="shared" ref="F164" ca="1" si="148">+AVERAGEIF($C$10:$E$165,"Nov",$D$10:$D$165)/AVERAGE($D$10:$D$165)</f>
        <v>0.67594409391882782</v>
      </c>
      <c r="G164" s="223">
        <f t="shared" ca="1" si="123"/>
        <v>11.253032997671712</v>
      </c>
      <c r="H164" s="224"/>
      <c r="I164" s="226"/>
    </row>
    <row r="165" spans="1:9" ht="15" x14ac:dyDescent="0.25">
      <c r="A165" s="178">
        <v>156</v>
      </c>
      <c r="B165" s="222"/>
      <c r="C165" s="209" t="s">
        <v>98</v>
      </c>
      <c r="D165" s="219">
        <v>4.3520000000000003</v>
      </c>
      <c r="E165" s="223">
        <f t="shared" si="121"/>
        <v>16.624490263759583</v>
      </c>
      <c r="F165" s="207">
        <f t="shared" ref="F165" ca="1" si="149">+AVERAGEIF($C$10:$E$165,"Dic",$D$10:$D$165)/AVERAGE($D$10:$D$165)</f>
        <v>0.79312645691719319</v>
      </c>
      <c r="G165" s="223">
        <f t="shared" ca="1" si="123"/>
        <v>13.185323060950012</v>
      </c>
      <c r="H165" s="224"/>
      <c r="I165" s="226"/>
    </row>
  </sheetData>
  <mergeCells count="6">
    <mergeCell ref="J27:Q27"/>
    <mergeCell ref="AG6:AN6"/>
    <mergeCell ref="AG7:AN7"/>
    <mergeCell ref="J8:J9"/>
    <mergeCell ref="K8:L8"/>
    <mergeCell ref="AG8:AN8"/>
  </mergeCells>
  <hyperlinks>
    <hyperlink ref="L4" r:id="rId2" xr:uid="{14C5E6E8-E22B-44BC-B6F3-6517C472A4F8}"/>
  </hyperlinks>
  <pageMargins left="0.7" right="0.7" top="0.75" bottom="0.75" header="0.3" footer="0.3"/>
  <pageSetup paperSize="9"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7360780-f6b7-4420-9875-3f365c257eb2">
      <Terms xmlns="http://schemas.microsoft.com/office/infopath/2007/PartnerControls"/>
    </lcf76f155ced4ddcb4097134ff3c332f>
    <TaxCatchAll xmlns="5aff5fc1-a0e3-4d47-9a27-b4e81c198a8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137DF093341A459B1725B370F0D6C3" ma:contentTypeVersion="18" ma:contentTypeDescription="Crear nuevo documento." ma:contentTypeScope="" ma:versionID="c2dec6be6c9ecdfc97d922a69a0b6c9b">
  <xsd:schema xmlns:xsd="http://www.w3.org/2001/XMLSchema" xmlns:xs="http://www.w3.org/2001/XMLSchema" xmlns:p="http://schemas.microsoft.com/office/2006/metadata/properties" xmlns:ns2="5aff5fc1-a0e3-4d47-9a27-b4e81c198a82" xmlns:ns3="a7360780-f6b7-4420-9875-3f365c257eb2" targetNamespace="http://schemas.microsoft.com/office/2006/metadata/properties" ma:root="true" ma:fieldsID="91cbfa304e8768423da7f0d78aa6257e" ns2:_="" ns3:_="">
    <xsd:import namespace="5aff5fc1-a0e3-4d47-9a27-b4e81c198a82"/>
    <xsd:import namespace="a7360780-f6b7-4420-9875-3f365c257eb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f5fc1-a0e3-4d47-9a27-b4e81c198a8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900b1d-3883-4af9-aa73-3e1dfc456cb3}" ma:internalName="TaxCatchAll" ma:showField="CatchAllData" ma:web="5aff5fc1-a0e3-4d47-9a27-b4e81c198a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360780-f6b7-4420-9875-3f365c257e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a1b9b3e-563d-4224-9268-7184741b2c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7AC411-0BBC-4805-B1D4-B2A1FC5F5C0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0DD13D-E209-4E9A-B96E-D89D296C8936}">
  <ds:schemaRefs>
    <ds:schemaRef ds:uri="5aff5fc1-a0e3-4d47-9a27-b4e81c198a82"/>
    <ds:schemaRef ds:uri="http://purl.org/dc/terms/"/>
    <ds:schemaRef ds:uri="a7360780-f6b7-4420-9875-3f365c257eb2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7A40D85-C987-4A61-8D09-7E32D4CB80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f5fc1-a0e3-4d47-9a27-b4e81c198a82"/>
    <ds:schemaRef ds:uri="a7360780-f6b7-4420-9875-3f365c257e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bacalao</vt:lpstr>
      <vt:lpstr>Estacionalidad_f</vt:lpstr>
      <vt:lpstr>Expectativa_f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Jemmy Dennis Vargas Maytahuari</cp:lastModifiedBy>
  <dcterms:created xsi:type="dcterms:W3CDTF">2020-08-01T20:47:25Z</dcterms:created>
  <dcterms:modified xsi:type="dcterms:W3CDTF">2026-02-11T21:45:30Z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0x010100F0137DF093341A459B1725B370F0D6C3</vt:lpwstr>
  </property>
</Properties>
</file>